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40" windowHeight="12120" tabRatio="729" activeTab="0"/>
  </bookViews>
  <sheets>
    <sheet name="1_ЦК" sheetId="1" r:id="rId1"/>
    <sheet name="2_ЦК" sheetId="2" r:id="rId2"/>
    <sheet name="АТС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'[2]FES'!#REF!</definedName>
    <definedName name="__SP10">'[2]FES'!#REF!</definedName>
    <definedName name="__SP11">'[2]FES'!#REF!</definedName>
    <definedName name="__SP12">'[2]FES'!#REF!</definedName>
    <definedName name="__SP13">'[2]FES'!#REF!</definedName>
    <definedName name="__SP14">'[2]FES'!#REF!</definedName>
    <definedName name="__SP15">'[2]FES'!#REF!</definedName>
    <definedName name="__SP16">'[2]FES'!#REF!</definedName>
    <definedName name="__SP17">'[2]FES'!#REF!</definedName>
    <definedName name="__SP18">'[2]FES'!#REF!</definedName>
    <definedName name="__SP19">'[2]FES'!#REF!</definedName>
    <definedName name="__SP2">'[2]FES'!#REF!</definedName>
    <definedName name="__SP20">'[2]FES'!#REF!</definedName>
    <definedName name="__SP3">'[2]FES'!#REF!</definedName>
    <definedName name="__SP4">'[2]FES'!#REF!</definedName>
    <definedName name="__SP5">'[2]FES'!#REF!</definedName>
    <definedName name="__SP7">'[2]FES'!#REF!</definedName>
    <definedName name="__SP8">'[2]FES'!#REF!</definedName>
    <definedName name="__SP9">'[2]FES'!#REF!</definedName>
    <definedName name="_M8">[0]!_M8</definedName>
    <definedName name="_M9">[0]!_M9</definedName>
    <definedName name="_Num2">#REF!</definedName>
    <definedName name="_Sort" hidden="1">#REF!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'[4]Заголовок'!$B$21</definedName>
    <definedName name="cvx">[0]!cvx</definedName>
    <definedName name="d">#REF!</definedName>
    <definedName name="dasfdf">[0]!dasfdf</definedName>
    <definedName name="dd">[0]!dd</definedName>
    <definedName name="dip">'[5]FST5'!$G$149:$G$165,P1_dip,P2_dip,P3_dip,P4_dip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'[5]FST5'!$G$149:$G$165,P1_eso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'[6]Справочники'!$A$2:$A$4,'[6]Справочники'!$A$16:$A$18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m">[0]!m</definedName>
    <definedName name="n">[0]!n</definedName>
    <definedName name="net">'[5]FST5'!$G$100:$G$116,P1_net</definedName>
    <definedName name="NSRF">'[7]Первоначально'!#REF!</definedName>
    <definedName name="Num">'[8]Регионы'!$C$24:$C$123</definedName>
    <definedName name="o">[0]!o</definedName>
    <definedName name="oi">[0]!oi</definedName>
    <definedName name="ORE">'[9]TEHSHEET'!$G$16:$G$138</definedName>
    <definedName name="otop">[0]!otop</definedName>
    <definedName name="P1_dip" hidden="1">'[5]FST5'!$G$167:$G$172,'[5]FST5'!$G$174:$G$175,'[5]FST5'!$G$177:$G$180,'[5]FST5'!$G$182,'[5]FST5'!$G$184:$G$188,'[5]FST5'!$G$190,'[5]FST5'!$G$192:$G$194</definedName>
    <definedName name="P1_eso" hidden="1">'[5]FST5'!$G$167:$G$172,'[5]FST5'!$G$174:$G$175,'[5]FST5'!$G$177:$G$180,'[5]FST5'!$G$182,'[5]FST5'!$G$184:$G$188,'[5]FST5'!$G$190,'[5]FST5'!$G$192:$G$194</definedName>
    <definedName name="P1_net" hidden="1">'[5]FST5'!$G$118:$G$123,'[5]FST5'!$G$125:$G$126,'[5]FST5'!$G$128:$G$131,'[5]FST5'!$G$133,'[5]FST5'!$G$135:$G$139,'[5]FST5'!$G$141,'[5]FST5'!$G$143:$G$145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'[10]перекрестка'!$J$44:$K$48,'[10]перекрестка'!$J$51,'[10]перекрестка'!$J$52:$K$56,'[10]перекрестка'!$J$57,'[10]перекрестка'!$J$58:$K$62,'[10]перекрестка'!$J$64:$K$68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'[10]перекрестка'!$F$44:$H$48,'[10]перекрестка'!$F$51:$G$51,'[10]перекрестка'!$F$52:$H$56,'[10]перекрестка'!$F$57:$G$57,'[10]перекрестка'!$F$58:$H$62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'[10]перекрестка'!$F$64:$H$68,'[10]перекрестка'!$F$70:$H$74,'[10]перекрестка'!$F$76:$H$80,'[10]перекрестка'!$F$82:$H$86,'[10]перекрестка'!$F$91:$G$91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'[10]перекрестка'!$F$92:$H$96,'[10]перекрестка'!$F$97:$G$97,'[10]перекрестка'!$F$98:$H$102,'[10]перекрестка'!$F$104:$H$108,'[10]перекрестка'!$F$110:$H$114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'[10]перекрестка'!$F$116:$H$120,'[10]перекрестка'!$F$122:$H$126,'[10]перекрестка'!$F$129:$G$129,'[10]перекрестка'!$F$130:$H$134,'[10]перекрестка'!$F$135:$G$135</definedName>
    <definedName name="P14_T1_Protect" hidden="1">'[10]перекрестка'!$F$136:$H$140,'[10]перекрестка'!$F$142:$H$146,'[10]перекрестка'!$F$148:$H$152,'[10]перекрестка'!$F$154:$H$158,'[10]перекрестка'!$F$160:$H$164</definedName>
    <definedName name="P15_T1_Protect" hidden="1">'[10]перекрестка'!$J$160:$K$164,'[10]перекрестка'!$J$154:$K$158,'[10]перекрестка'!$J$148:$K$152,'[10]перекрестка'!$J$142:$K$146,'[10]перекрестка'!$J$13</definedName>
    <definedName name="P16_T1_Protect" hidden="1">'[10]перекрестка'!$J$14:$K$18,'[10]перекрестка'!$J$19,'[10]перекрестка'!$J$20:$K$24,'[10]перекрестка'!$J$26:$K$30,'[10]перекрестка'!$J$32:$K$36,'[10]перекрестка'!$F$25:$G$25</definedName>
    <definedName name="P17_T1_Protect" hidden="1">'[10]перекрестка'!$F$31:$G$31,'[10]перекрестка'!$F$63:$G$63,'[10]перекрестка'!$F$69:$G$69,'[10]перекрестка'!$F$103:$G$103,'[10]перекрестка'!$F$109:$G$109</definedName>
    <definedName name="P18_T1_Protect" hidden="1">'[10]перекрестка'!$F$141:$G$141,'[10]перекрестка'!$F$147:$G$147,'[10]перекрестка'!$J$38:$K$42,P1_T1_Protect,P2_T1_Protect,P3_T1_Protect,P4_T1_Protect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'[5]FST5'!$G$100:$G$116,'[5]FST5'!$G$118:$G$123,'[5]FST5'!$G$125:$G$126,'[5]FST5'!$G$128:$G$131,'[5]FST5'!$G$133,'[5]FST5'!$G$135:$G$139,'[5]FST5'!$G$141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'[10]перекрестка'!$J$70:$K$74,'[10]перекрестка'!$J$76:$K$80,'[10]перекрестка'!$J$82:$K$86,'[10]перекрестка'!$J$91,'[10]перекрестка'!$J$92:$K$96,'[10]перекрестка'!$J$97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'[5]FST5'!$G$143:$G$145,'[5]FST5'!$G$214:$G$217,'[5]FST5'!$G$219:$G$224,'[5]FST5'!$G$226,'[5]FST5'!$G$228,'[5]FST5'!$G$230,'[5]FST5'!$G$232,'[5]FST5'!$G$197:$G$212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'[10]перекрестка'!$J$98:$K$102,'[10]перекрестка'!$J$104:$K$108,'[10]перекрестка'!$J$110:$K$114,'[10]перекрестка'!$J$116:$K$120,'[10]перекрестка'!$J$122:$K$126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'[5]FST5'!$G$70:$G$75,'[5]FST5'!$G$77:$G$78,'[5]FST5'!$G$80:$G$83,'[5]FST5'!$G$85,'[5]FST5'!$G$87:$G$91,'[5]FST5'!$G$93,'[5]FST5'!$G$95:$G$97,'[5]FST5'!$G$52:$G$68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'[10]перекрестка'!$J$129,'[10]перекрестка'!$J$130:$K$134,'[10]перекрестка'!$J$135,'[10]перекрестка'!$J$136:$K$140,'[10]перекрестка'!$N$13:$N$24,'[10]перекрестка'!$N$26:$N$30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'[10]перекрестка'!$N$32:$N$36,'[10]перекрестка'!$N$38:$N$42,'[10]перекрестка'!$N$44:$N$48,'[10]перекрестка'!$N$51:$N$62,'[10]перекрестка'!$N$64:$N$68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'[10]перекрестка'!$N$70:$N$74,'[10]перекрестка'!$N$76:$N$80,'[10]перекрестка'!$N$82:$N$86,'[10]перекрестка'!$N$91:$N$102,'[10]перекрестка'!$N$104:$N$108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'[10]перекрестка'!$N$110:$N$114,'[10]перекрестка'!$N$116:$N$120,'[10]перекрестка'!$N$122:$N$126,'[10]перекрестка'!$N$129:$N$140,'[10]перекрестка'!$N$142:$N$146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'[10]перекрестка'!$N$148:$N$152,'[10]перекрестка'!$N$154:$N$158,'[10]перекрестка'!$N$160:$N$164,'[10]перекрестка'!$F$13:$G$13,'[10]перекрестка'!$F$14:$H$18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'[10]перекрестка'!$F$19:$G$19,'[10]перекрестка'!$F$20:$H$24,'[10]перекрестка'!$F$26:$H$30,'[10]перекрестка'!$F$32:$H$36,'[10]перекрестка'!$F$38:$H$42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'[5]FST5'!$G$214:$G$217,'[5]FST5'!$G$219:$G$224,'[5]FST5'!$G$226,'[5]FST5'!$G$228,'[5]FST5'!$G$230,'[5]FST5'!$G$232,'[5]FST5'!$G$197:$G$212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'[5]FST5'!$G$70:$G$75,'[5]FST5'!$G$77:$G$78,'[5]FST5'!$G$80:$G$83,'[5]FST5'!$G$85,'[5]FST5'!$G$87:$G$91,'[5]FST5'!$G$93,'[5]FST5'!$G$95:$G$97,'[5]FST5'!$G$52:$G$68</definedName>
    <definedName name="SCOPE_OUTD">'[5]FST5'!$G$23:$G$30,'[5]FST5'!$G$32:$G$35,'[5]FST5'!$G$37,'[5]FST5'!$G$39:$G$45,'[5]FST5'!$G$47,'[5]FST5'!$G$49,'[5]FST5'!$G$5:$G$21</definedName>
    <definedName name="SCOPE_SS">'[7]Первоначально'!$C$25:$C$31,'[7]Первоначально'!$C$33,'[7]Первоначально'!$B$14,'[7]Первоначально'!$C$35:$C$37</definedName>
    <definedName name="SCOPE_TP">'[5]FST5'!$L$12:$L$23,'[5]FST5'!$L$5:$L$8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'[12]0'!$D$8:$L$52,'[12]0'!$D$54:$L$59,'[12]0'!$D$63:$L$64,'[12]0'!$D$68:$L$70,'[12]0'!$D$72:$L$74,'[12]0'!$D$77:$L$92,'[12]0'!$D$95:$L$97,'[12]0'!$D$99:$L$104,'[12]0'!$D$107:$L$108,'[12]0'!$D$111:$L$112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'[12]0'!$D$8:$H$8,'[12]0'!$D$86:$H$86</definedName>
    <definedName name="T0?unit?МКВТЧ">#REF!</definedName>
    <definedName name="T0?unit?ПРЦ">'[12]0'!$D$87:$H$88,'[12]0'!$D$96:$H$97,'[12]0'!$D$107:$H$108,'[12]0'!$D$111:$H$112,'[12]0'!$I$7:$L$112</definedName>
    <definedName name="T0?unit?РУБ.ГКАЛ">'[12]0'!$D$89:$H$89,'[12]0'!$D$92:$H$92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'[12]0'!$D$14:$H$52,'[12]0'!$D$54:$H$59,'[12]0'!$D$63:$H$64,'[12]0'!$D$68:$H$70,'[12]0'!$D$72:$H$74,'[12]0'!$D$77:$H$77,'[12]0'!$D$79:$H$81,'[12]0'!$D$90:$H$91,'[12]0'!$D$99:$H$104,'[12]0'!$D$78:$H$78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'[12]1'!$D$6:$L$12,'[12]1'!$D$14:$L$18,'[12]1'!$D$20:$L$23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'[12]10'!$D$9:$L$11,'[12]10'!$D$15:$L$17,'[12]10'!$D$21:$L$23,'[12]10'!$D$27:$L$29</definedName>
    <definedName name="T10?axis?R?ДОГОВОР?">'[12]10'!$B$9:$B$11,'[12]10'!$B$15:$B$17,'[12]10'!$B$21:$B$23,'[12]10'!$B$27:$B$29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'[12]10'!$D$6:$L$7,'[12]10'!$D$9:$L$11,'[12]10'!$D$13:$L$13,'[12]10'!$D$15:$L$17,'[12]10'!$D$19:$L$19,'[12]10'!$D$21:$L$23,'[12]10'!$D$25:$L$25,'[12]10'!$D$27:$L$29,'[12]10'!$D$31:$L$31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'[11]10'!$62:$62,'[11]10'!$58:$58,'[11]10'!$54:$54,'[11]10'!$50:$50,'[11]10'!$46:$46,'[11]10'!$42:$42,'[11]10'!$66:$66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'[12]11'!$D$8:$L$11,'[12]11'!$D$15:$L$18,'[12]11'!$D$22:$L$23,'[12]11'!$D$29:$L$32,'[12]11'!$D$36:$L$39,'[12]11'!$D$43:$L$46,'[12]11'!$D$51:$L$54,'[12]11'!$D$58:$L$61,'[12]11'!$D$65:$L$68,'[12]11'!$D$72:$L$82</definedName>
    <definedName name="T11?axis?R?ДОГОВОР?">'[12]11'!$B$72:$B$82,'[12]11'!$B$65:$B$68,'[12]11'!$B$58:$B$61,'[12]11'!$B$51:$B$54,'[12]11'!$B$43:$B$46,'[12]11'!$B$36:$B$39,'[12]11'!$B$29:$B$33,'[12]11'!$B$22:$B$25,'[12]11'!$B$15:$B$18,'[12]11'!$B$8:$B$11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'[12]12'!$E$6:$M$9,'[12]12'!$E$11:$M$18,'[12]12'!$E$20:$M$20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'[12]12'!$A$16:$M$16,'[12]12'!$A$14:$M$14,'[12]12'!$A$12:$M$12,'[12]12'!$A$18:$M$18</definedName>
    <definedName name="T12?L2.x">'[12]12'!$A$15:$M$15,'[12]12'!$A$13:$M$13,'[12]12'!$A$11:$M$11,'[12]12'!$A$17:$M$17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'[12]12'!$E$16:$I$16,'[12]12'!$E$14:$I$14,'[12]12'!$E$9:$I$9,'[12]12'!$E$12:$I$12,'[12]12'!$E$18:$I$18,'[12]12'!$E$7:$I$7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'[12]12'!$E$15:$I$15,'[12]12'!$E$13:$I$13,'[12]12'!$E$6:$I$6,'[12]12'!$E$8:$I$8,'[12]12'!$E$11:$I$11,'[12]12'!$E$17:$I$17,'[12]12'!$E$20:$I$20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'[12]13'!$D$6:$L$7,'[12]13'!$D$8:$L$8,'[12]13'!$D$9:$L$16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'[12]14'!$E$7:$M$18,'[12]14'!$E$20:$M$20</definedName>
    <definedName name="T14?item_ext?ВСЕГО">'[11]14'!$A$6:$E$6,'[11]14'!$A$12:$E$12</definedName>
    <definedName name="T14?L1">'[12]14'!$A$13:$M$13,'[12]14'!$A$10:$M$10,'[12]14'!$A$7:$M$7,'[12]14'!$A$16:$M$16</definedName>
    <definedName name="T14?L1.1">'[12]14'!$A$14:$M$14,'[12]14'!$A$11:$M$11,'[12]14'!$A$8:$M$8,'[12]14'!$A$17:$M$17</definedName>
    <definedName name="T14?L1.2">'[12]14'!$A$15:$M$15,'[12]14'!$A$12:$M$12,'[12]14'!$A$9:$M$9,'[12]14'!$A$18:$M$18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'[12]14'!$E$15:$I$15,'[12]14'!$E$12:$I$12,'[12]14'!$E$9:$I$9,'[12]14'!$E$18:$I$18,'[12]14'!$J$6:$M$20</definedName>
    <definedName name="T14?unit?ТРУБ">'[12]14'!$E$13:$I$14,'[12]14'!$E$10:$I$11,'[12]14'!$E$7:$I$8,'[12]14'!$E$16:$I$17,'[12]14'!$E$20:$I$20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'[12]16'!$J$6:$K$88,'[12]16'!$G$6:$H$88</definedName>
    <definedName name="T16?axis?ПРД?ПРЕД">'[12]16'!$L$6:$M$88,'[12]16'!$E$6:$F$88</definedName>
    <definedName name="T16?axis?ПРД?РЕГ">#REF!</definedName>
    <definedName name="T16?axis?ПФ?ПЛАН">'[12]16'!$J$6:$J$88,'[12]16'!$E$6:$E$88,'[12]16'!$L$6:$L$88,'[12]16'!$G$6:$G$88</definedName>
    <definedName name="T16?axis?ПФ?ФАКТ">'[12]16'!$K$6:$K$88,'[12]16'!$F$6:$F$88,'[12]16'!$M$6:$M$88,'[12]16'!$H$6:$H$88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'[12]17.1'!$E$6:$L$16,'[12]17.1'!$N$6:$N$16,'[12]17.1'!$E$18:$L$28,'[12]17.1'!$N$18:$N$28</definedName>
    <definedName name="T17.1?item_ext?ВСЕГО">'[12]17.1'!$N$6:$N$16,'[12]17.1'!$N$18:$N$28</definedName>
    <definedName name="T17.1?L1">'[12]17.1'!$A$6:$N$6,'[12]17.1'!$A$18:$N$18</definedName>
    <definedName name="T17.1?L2">'[12]17.1'!$A$7:$N$7,'[12]17.1'!$A$19:$N$19</definedName>
    <definedName name="T17.1?L3">'[12]17.1'!$A$8:$N$8,'[12]17.1'!$A$20:$N$20</definedName>
    <definedName name="T17.1?L3.1">'[12]17.1'!$A$9:$N$9,'[12]17.1'!$A$21:$N$21</definedName>
    <definedName name="T17.1?L4">'[12]17.1'!$A$10:$N$10,'[12]17.1'!$A$22:$N$22</definedName>
    <definedName name="T17.1?L4.1">'[12]17.1'!$A$11:$N$11,'[12]17.1'!$A$23:$N$23</definedName>
    <definedName name="T17.1?L5">'[12]17.1'!$A$12:$N$12,'[12]17.1'!$A$24:$N$24</definedName>
    <definedName name="T17.1?L5.1">'[12]17.1'!$A$13:$N$13,'[12]17.1'!$A$25:$N$25</definedName>
    <definedName name="T17.1?L6">'[12]17.1'!$A$14:$N$14,'[12]17.1'!$A$26:$N$26</definedName>
    <definedName name="T17.1?L7">'[12]17.1'!$A$15:$N$15,'[12]17.1'!$A$27:$N$27</definedName>
    <definedName name="T17.1?L8">'[12]17.1'!$A$16:$N$16,'[12]17.1'!$A$28:$N$28</definedName>
    <definedName name="T17.1?Name">#REF!</definedName>
    <definedName name="T17.1?Table">#REF!</definedName>
    <definedName name="T17.1?Title">#REF!</definedName>
    <definedName name="T17.1?unit?РУБ">'[12]17.1'!$D$9:$N$9,'[12]17.1'!$D$11:$N$11,'[12]17.1'!$D$13:$N$13,'[12]17.1'!$D$21:$N$21,'[12]17.1'!$D$23:$N$23,'[12]17.1'!$D$25:$N$25</definedName>
    <definedName name="T17.1?unit?ТРУБ">'[12]17.1'!$D$8:$N$8,'[12]17.1'!$D$10:$N$10,'[12]17.1'!$D$12:$N$12,'[12]17.1'!$D$14:$N$16,'[12]17.1'!$D$20:$N$20,'[12]17.1'!$D$22:$N$22,'[12]17.1'!$D$24:$N$24,'[12]17.1'!$D$26:$N$28</definedName>
    <definedName name="T17.1?unit?ЧДН">'[12]17.1'!$D$7:$N$7,'[12]17.1'!$D$19:$N$19</definedName>
    <definedName name="T17.1?unit?ЧЕЛ">'[12]17.1'!$D$18:$N$18,'[12]17.1'!$D$6:$N$6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'[12]19'!$A$16:$M$16,'[12]19'!$A$11:$M$11,'[12]19'!$A$6:$M$6,'[12]19'!$A$20:$M$20,'[12]19'!$A$24:$M$24</definedName>
    <definedName name="T19?L1.x">'[12]19'!$A$18:$M$18,'[12]19'!$A$13:$M$14,'[12]19'!$A$8:$M$9,'[12]19'!$A$22:$M$22,'[12]19'!$A$26:$M$27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'[12]2'!$D$6:$H$8,'[12]2'!$D$10:$H$10,'[12]2'!$D$12:$H$13,'[12]2'!$D$15:$H$15</definedName>
    <definedName name="T2?unit?МКУБ">#REF!,#REF!,#REF!,#REF!</definedName>
    <definedName name="T2?unit?ПРЦ">'[12]2'!$D$9:$H$9,'[12]2'!$D$14:$H$14,'[12]2'!$I$6:$L$19,'[12]2'!$D$18:$H$18</definedName>
    <definedName name="T2?unit?РУБ.МКБ">#REF!,#REF!,#REF!,#REF!</definedName>
    <definedName name="T2?unit?ТГКАЛ">'[12]2'!$D$16:$H$17,'[12]2'!$D$19:$H$19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'[12]20'!$G$7:$O$26,'[12]20'!$G$28:$O$41</definedName>
    <definedName name="T20?axis?R?ДОГОВОР?">'[12]20'!$D$7:$D$26,'[12]20'!$D$28:$D$41</definedName>
    <definedName name="T20?axis?ПРД?БАЗ">'[12]20'!$L$6:$M$42,'[12]20'!$I$6:$J$42</definedName>
    <definedName name="T20?axis?ПРД?ПРЕД">'[12]20'!$N$6:$O$41,'[12]20'!$G$6:$H$42</definedName>
    <definedName name="T20?axis?ПФ?ПЛАН">'[12]20'!$L$6:$L$42,'[12]20'!$G$6:$G$42,'[12]20'!$N$6:$N$42,'[12]20'!$I$6:$I$42</definedName>
    <definedName name="T20?axis?ПФ?ФАКТ">'[12]20'!$M$6:$M$42,'[12]20'!$H$6:$H$42,'[12]20'!$O$6:$O$42,'[12]20'!$J$6:$J$42</definedName>
    <definedName name="T20?Data">'[12]20'!$G$6:$O$6,'[12]20'!$G$8:$O$25,'[12]20'!$G$27:$O$27,'[12]20'!$G$29:$O$40,'[12]20'!$G$42:$O$42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'[12]20'!$A$29:$O$29,'[12]20'!$A$32:$O$32,'[12]20'!$A$35:$O$35,'[12]20'!$A$38:$O$38</definedName>
    <definedName name="T20?L2.2">'[12]20'!$A$30:$O$30,'[12]20'!$A$33:$O$33,'[12]20'!$A$36:$O$36,'[12]20'!$A$39:$O$39</definedName>
    <definedName name="T20?L2.3">'[12]20'!$A$31:$O$31,'[12]20'!$A$34:$O$34,'[12]20'!$A$37:$O$37,'[12]20'!$A$40:$O$40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'[12]21'!$D$6:$L$9,'[12]21'!$D$11:$L$14,'[12]21'!$D$16:$L$18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'[12]22'!$J$6:$K$26,'[12]22'!$G$6:$H$26</definedName>
    <definedName name="T22?axis?ПРД?ПРЕД">'[12]22'!$L$6:$M$26,'[12]22'!$E$6:$F$26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>'[12]22'!$A$11:$M$11,'[12]22'!$A$6:$M$6,'[12]22'!$A$16:$M$16,'[12]22'!$A$20:$M$20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'[12]22'!$A$13:$M$14,'[12]22'!$A$8:$M$9,'[12]22'!$A$18:$M$18,'[12]22'!$A$22:$M$23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'[12]24.1'!$E$6:$J$21,'[12]24.1'!$E$23,'[12]24.1'!$H$23:$J$23,'[12]24.1'!$E$28:$J$42,'[12]24.1'!$E$44,'[12]24.1'!$H$44:$J$44</definedName>
    <definedName name="T24.1?unit?ТРУБ">'[12]24.1'!$E$5:$E$44,'[12]24.1'!$J$5:$J$44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'[12]24'!$D$6:$L$6,'[12]24'!$D$8:$L$18,'[12]24'!$D$20:$L$25,'[12]24'!$D$27:$L$37,'[12]24'!$D$39:$L$39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'[12]24'!$D$22:$H$22,'[12]24'!$I$6:$L$6,'[12]24'!$I$8:$L$18,'[12]24'!$I$20:$L$25,'[12]24'!$I$27:$L$37,'[12]24'!$I$39:$L$39</definedName>
    <definedName name="T24?unit?ТРУБ">'[12]24'!$D$6:$H$6,'[12]24'!$D$8:$H$18,'[12]24'!$D$20:$H$21,'[12]24'!$D$23:$H$25,'[12]24'!$D$27:$H$37,'[12]24'!$D$39:$H$39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'[12]25'!$G$19:$O$20,'[12]25'!$G$9:$O$10,'[12]25'!$G$14:$O$15,'[12]25'!$G$24:$O$24,'[12]25'!$G$29:$O$34,'[12]25'!$G$38:$O$40</definedName>
    <definedName name="T25?axis?R?ДОГОВОР?">'[12]25'!$E$19:$E$20,'[12]25'!$E$9:$E$10,'[12]25'!$E$14:$E$15,'[12]25'!$E$24,'[12]25'!$E$29:$E$34,'[12]25'!$E$38:$E$40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'[12]25'!$I$7:$I$51,'[12]25'!$L$7:$L$51</definedName>
    <definedName name="T25?axis?ПФ?ФАКТ">'[12]25'!$J$7:$J$51,'[12]25'!$M$7:$M$51</definedName>
    <definedName name="T25?Data">#REF!</definedName>
    <definedName name="T25?item_ext?РОСТ">#REF!</definedName>
    <definedName name="T25?item_ext?РОСТ2">#REF!</definedName>
    <definedName name="T25?L1">'[12]25'!$A$17:$O$17,'[12]25'!$A$7:$O$7,'[12]25'!$A$12:$O$12,'[12]25'!$A$22:$O$22,'[12]25'!$A$26:$O$26,'[12]25'!$A$36:$O$36</definedName>
    <definedName name="T25?L1.1">'[12]25'!$A$19:$O$20,'[12]25'!$A$31:$O$31,'[12]25'!$A$9:$O$10,'[12]25'!$A$14:$O$15,'[12]25'!$A$24:$O$24,'[12]25'!$A$29:$O$29,'[12]25'!$A$33:$O$33,'[12]25'!$A$38:$O$40</definedName>
    <definedName name="T25?L1.2">#REF!</definedName>
    <definedName name="T25?L1.2.1">'[12]25'!$A$32:$O$32,'[12]25'!$A$30:$O$30,'[12]25'!$A$34:$O$34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>'[12]25'!$G$32:$K$32,'[12]25'!$G$27:$K$27,'[12]25'!$G$30:$K$30,'[12]25'!$G$34:$K$34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>'[12]25'!$G$31:$K$31,'[12]25'!$G$6:$K$26,'[12]25'!$G$29:$K$29,'[12]25'!$G$33:$K$33,'[12]25'!$G$36:$K$51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'[12]3'!$D$13:$H$13,'[12]3'!$D$16:$H$16</definedName>
    <definedName name="T3?unit?КМ">'[11]3'!$E$29:$N$29,'[11]3'!$E$40:$N$40,'[11]3'!$E$32:$N$32</definedName>
    <definedName name="T3?unit?МКВТЧ">#REF!</definedName>
    <definedName name="T3?unit?ПРЦ">'[12]3'!$D$20:$H$20,'[12]3'!$I$6:$L$20</definedName>
    <definedName name="T3?unit?РУБ.МКБ">#REF!,#REF!,#REF!,#REF!</definedName>
    <definedName name="T3?unit?ТГКАЛ">'[12]3'!$D$12:$H$12,'[12]3'!$D$15:$H$15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'[12]3'!$D$10:$H$11,'[12]3'!$D$14:$H$14,'[12]3'!$D$17:$H$19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'[12]4.1'!$E$5:$I$8,'[12]4.1'!$E$12:$I$15,'[12]4.1'!$E$18:$I$21</definedName>
    <definedName name="T4.1?axis?R?ВТОП?">'[12]4.1'!$C$5:$C$8,'[12]4.1'!$C$12:$C$15,'[12]4.1'!$C$18:$C$21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'[12]4.1'!$E$4:$I$9,'[12]4.1'!$E$11:$I$15,'[12]4.1'!$E$18:$I$21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'[12]4'!$E$7:$M$10,'[12]4'!$E$14:$M$17,'[12]4'!$E$20:$M$23,'[12]4'!$E$26:$M$29,'[12]4'!$E$32:$M$35,'[12]4'!$E$38:$M$41,'[12]4'!$E$45:$M$48,'[12]4'!$E$51:$M$54,'[12]4'!$E$58:$M$61,'[12]4'!$E$65:$M$68,'[12]4'!$E$72:$M$75</definedName>
    <definedName name="T4?axis?R?ВТОП?">'[12]4'!$C$7:$C$10,'[12]4'!$C$14:$C$17,'[12]4'!$C$20:$C$23,'[12]4'!$C$26:$C$29,'[12]4'!$C$32:$C$35,'[12]4'!$C$38:$C$41,'[12]4'!$C$45:$C$48,'[12]4'!$C$51:$C$54,'[12]4'!$C$58:$C$61,'[12]4'!$C$65:$C$68,'[12]4'!$C$72:$C$75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'[12]4'!$E$6:$M$11,'[12]4'!$E$13:$M$17,'[12]4'!$E$20:$M$23,'[12]4'!$E$26:$M$29,'[12]4'!$E$32:$M$35,'[12]4'!$E$37:$M$42,'[12]4'!$E$45:$M$48,'[12]4'!$E$50:$M$55,'[12]4'!$E$57:$M$62,'[12]4'!$E$64:$M$69,'[12]4'!$E$72:$M$75,'[12]4'!$E$77:$M$78,'[12]4'!$E$80:$M$80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'[12]4'!$J$6:$M$81,'[12]4'!$E$13:$I$17,'[12]4'!$E$78:$I$78</definedName>
    <definedName name="T4?unit?РУБ.МКБ">'[12]4'!$E$34:$I$34,'[12]4'!$E$47:$I$47,'[12]4'!$E$74:$I$74</definedName>
    <definedName name="T4?unit?РУБ.ТКВТЧ">#REF!</definedName>
    <definedName name="T4?unit?РУБ.ТНТ">'[12]4'!$E$32:$I$33,'[12]4'!$E$35:$I$35,'[12]4'!$E$45:$I$46,'[12]4'!$E$48:$I$48,'[12]4'!$E$72:$I$73,'[12]4'!$E$75:$I$75</definedName>
    <definedName name="T4?unit?РУБ.ТУТ">#REF!</definedName>
    <definedName name="T4?unit?ТРУБ">'[12]4'!$E$37:$I$42,'[12]4'!$E$50:$I$55,'[12]4'!$E$57:$I$62</definedName>
    <definedName name="T4?unit?ТТНТ">'[12]4'!$E$26:$I$27,'[12]4'!$E$29:$I$29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'[12]5'!$E$7:$Q$18,'[12]5'!$E$21:$Q$32,'[12]5'!$E$35:$Q$46,'[12]5'!$E$49:$Q$60,'[12]5'!$E$63:$Q$74,'[12]5'!$E$77:$Q$88</definedName>
    <definedName name="T5?axis?R?ОС?">'[12]5'!$C$77:$C$88,'[12]5'!$C$63:$C$74,'[12]5'!$C$49:$C$60,'[12]5'!$C$35:$C$46,'[12]5'!$C$21:$C$32,'[12]5'!$C$7:$C$18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'[12]5'!$E$6:$Q$18,'[12]5'!$E$20:$Q$32,'[12]5'!$E$34:$Q$46,'[12]5'!$E$48:$Q$60,'[12]5'!$E$63:$Q$74,'[12]5'!$E$76:$Q$88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'[12]5'!$N$6:$Q$18,'[12]5'!$N$20:$Q$32,'[12]5'!$N$34:$Q$46,'[12]5'!$N$48:$Q$60,'[12]5'!$E$63:$Q$74,'[12]5'!$N$76:$Q$88</definedName>
    <definedName name="T5?unit?РУБ">#REF!,#REF!</definedName>
    <definedName name="T5?unit?ТРУБ">'[12]5'!$E$76:$M$88,'[12]5'!$E$48:$M$60,'[12]5'!$E$34:$M$46,'[12]5'!$E$20:$M$32,'[12]5'!$E$6:$M$18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'[12]6'!$D$7:$L$14,'[12]6'!$D$16:$L$19,'[12]6'!$D$21:$L$22,'[12]6'!$D$24:$L$25,'[12]6'!$D$27:$L$28,'[12]6'!$D$30:$L$31,'[12]6'!$D$33:$L$35,'[12]6'!$D$37:$L$39,'[12]6'!$D$41:$L$47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'[12]6'!$D$12:$H$12,'[12]6'!$D$21:$H$21,'[12]6'!$D$24:$H$24,'[12]6'!$D$27:$H$27,'[12]6'!$D$30:$H$30,'[12]6'!$D$33:$H$33,'[12]6'!$D$47:$H$47,'[12]6'!$I$7:$L$47</definedName>
    <definedName name="T6?unit?РУБ">'[12]6'!$D$16:$H$16,'[12]6'!$D$19:$H$19,'[12]6'!$D$22:$H$22,'[12]6'!$D$25:$H$25,'[12]6'!$D$28:$H$28,'[12]6'!$D$31:$H$31,'[12]6'!$D$34:$H$35,'[12]6'!$D$43:$H$43</definedName>
    <definedName name="T6?unit?ТРУБ">'[12]6'!$D$37:$H$39,'[12]6'!$D$44:$H$46</definedName>
    <definedName name="T6?unit?ЧЕЛ">'[12]6'!$D$41:$H$42,'[12]6'!$D$13:$H$14,'[12]6'!$D$7:$H$11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'[12]8'!$I$6:$J$42,'[12]8'!$F$6:$G$42</definedName>
    <definedName name="T8?axis?ПРД?ПРЕД">'[12]8'!$K$6:$L$42,'[12]8'!$D$6:$E$42</definedName>
    <definedName name="T8?axis?ПФ?ПЛАН">'[12]8'!$I$6:$I$42,'[12]8'!$D$6:$D$42,'[12]8'!$K$6:$K$42,'[12]8'!$F$6:$F$42</definedName>
    <definedName name="T8?axis?ПФ?ФАКТ">'[12]8'!$G$6:$G$42,'[12]8'!$J$6:$J$42,'[12]8'!$L$6:$L$42,'[12]8'!$E$6:$E$42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'[15]8'!$D$6:$M$6,'[15]8'!$D$8:$M$9,'[15]8'!$D$11:$M$22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'[15]8'!$D$8:$H$8,'[15]8'!$D$11:$H$11</definedName>
    <definedName name="T9?unit?ТРУБ">'[15]8'!$D$9:$H$9,'[15]8'!$D$12:$H$22</definedName>
    <definedName name="T9?unit?ТТУТ">'[11]9'!$K$7:$K$50,'[11]9'!$O$7:$P$50</definedName>
    <definedName name="te">[0]!te</definedName>
    <definedName name="TP2.1?Data">'[11]P2.1'!$F$7:$H$26,'[11]P2.1'!$H$27,'[11]P2.1'!$F$28:$H$37,'[11]P2.1'!$H$38:$H$39,'[11]P2.1'!$F$40:$H$43,'[11]P2.1'!$H$44</definedName>
    <definedName name="TP2.1?L5">'[11]P2.1'!$F$40:$F$43,'[11]P2.1'!$F$7:$F$26,'[11]P2.1'!$F$28:$F$37</definedName>
    <definedName name="TP2.1?L6">'[11]P2.1'!$G$7:$G$26,'[11]P2.1'!$G$40:$G$43,'[11]P2.1'!$G$28:$G$37</definedName>
    <definedName name="TP2.1?unit?КМ">'[11]P2.1'!$G$40:$G$43,'[11]P2.1'!$G$28:$G$37,'[11]P2.1'!$G$7:$G$26</definedName>
    <definedName name="TP2.1?unit?УЕ.100КМ">'[11]P2.1'!$F$28:$F$37,'[11]P2.1'!$F$40:$F$43,'[11]P2.1'!$F$7:$F$26</definedName>
    <definedName name="TP2.1_Protect">'[10]P2.1'!$F$28:$G$37,'[10]P2.1'!$F$40:$G$43,'[10]P2.1'!$F$7:$G$26</definedName>
    <definedName name="TP2.2?Data">'[11]P2.2'!$F$7:$H$47,'[11]P2.2'!$H$48:$H$51</definedName>
    <definedName name="TP2_1_Data">'[10]P2.1'!$F$7:$J$26,'[10]P2.1'!$H$27:$J$44,'[10]P2.1'!$F$40:$G$43,'[10]P2.1'!$F$28:$G$37</definedName>
    <definedName name="TP2_2_Data">'[10]P2.2'!$H$7:$J$51,'[10]P2.2'!$F$7:$G$47</definedName>
    <definedName name="TPER_Data">'[10]перекрестка'!$F$13:$G$24,'[10]перекрестка'!$H$20:$H$24,'[10]перекрестка'!$H$14:$H$18,'[10]перекрестка'!$J$13:$J$24,'[10]перекрестка'!$K$20:$K$24,'[10]перекрестка'!$K$14:$K$18,'[10]перекрестка'!$J$26:$K$30,'[10]перекрестка'!$N$13:$N$24,'[10]перекрестка'!$F$26:$H$30,'[10]перекрестка'!$F$32:$H$36,'[10]перекрестка'!$J$32:$K$36,'[10]перекрестка'!$N$32:$N$36,'[10]перекрестка'!$N$26:$N$30,'[10]перекрестка'!$F$38:$H$42,'[10]перекрестка'!$J$38:$K$42,'[10]перекрестка'!$N$38:$N$42,'[10]перекрестка'!$F$44:$H$48,'[10]перекрестка'!$J$44:$K$48,'[10]перекрестка'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'[12]Заголовок'!$B$15</definedName>
    <definedName name="бб">[0]!бб</definedName>
    <definedName name="БС">'[16]Справочники'!$A$4:$A$6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'[18]Справочники'!$A$26:$A$28</definedName>
    <definedName name="ж">[0]!ж</definedName>
    <definedName name="жд">[0]!жд</definedName>
    <definedName name="жлдджл">[0]!жлдджл</definedName>
    <definedName name="ЗП1">'[19]Лист13'!$A$2</definedName>
    <definedName name="ЗП2">'[19]Лист13'!$B$2</definedName>
    <definedName name="ЗП3">'[19]Лист13'!$C$2</definedName>
    <definedName name="ЗП4">'[19]Лист13'!$D$2</definedName>
    <definedName name="Извлечение_ИМ">#REF!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>[0]!й</definedName>
    <definedName name="йй">[0]!йй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Критерии_ИМ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'[8]Регионы'!$A$2:$A$88</definedName>
    <definedName name="НСРФ2">'[20]Регионы'!$A$2:$A$89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'[12]Заголовок'!$B$14</definedName>
    <definedName name="Периоды_18_2">'[10]18.2'!#REF!</definedName>
    <definedName name="план">[0]!план</definedName>
    <definedName name="ПоследнийГод">'[12]Заголовок'!$B$16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'[18]Справочники'!$A$10:$A$12</definedName>
    <definedName name="р">[0]!р</definedName>
    <definedName name="расх">[0]!расх</definedName>
    <definedName name="РГК">'[18]Справочники'!$A$4:$A$4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'[18]Справочники'!$A$19:$A$21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fullCalcOnLoad="1"/>
</workbook>
</file>

<file path=xl/sharedStrings.xml><?xml version="1.0" encoding="utf-8"?>
<sst xmlns="http://schemas.openxmlformats.org/spreadsheetml/2006/main" count="159" uniqueCount="48">
  <si>
    <t>Ночная зона</t>
  </si>
  <si>
    <t>Дневная зона</t>
  </si>
  <si>
    <t>PKOLENER</t>
  </si>
  <si>
    <t>ОАО "Колэнергосбыт"</t>
  </si>
  <si>
    <t>Сбытовая надбавка ОАО "Колэнергосбыт" (Постановление УТР МО от 26.12.2011 №64/1)</t>
  </si>
  <si>
    <t>ВН</t>
  </si>
  <si>
    <t>ГН</t>
  </si>
  <si>
    <t>СН1</t>
  </si>
  <si>
    <t>СН2</t>
  </si>
  <si>
    <t>НН</t>
  </si>
  <si>
    <t>Зоны суток</t>
  </si>
  <si>
    <t>Ночь</t>
  </si>
  <si>
    <t>Полупик</t>
  </si>
  <si>
    <t>Пик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</si>
  <si>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</si>
  <si>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</si>
  <si>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II. Вторая ценовая категория</t>
  </si>
  <si>
    <t>(для объемов покупки э/э (мощности), учет которых осуществляется по зонам суток расчетного периода)</t>
  </si>
  <si>
    <t>Предельный уровень свободных (нерегулируемых) цен на э/э (мощность),
(руб./МВтч без НДС)</t>
  </si>
  <si>
    <t xml:space="preserve">Одноставочный предельный уровень нерегулируемых цен </t>
  </si>
  <si>
    <t>1. Предельный уровень нерегулируемых цен,  по договорам энергоснабжения</t>
  </si>
  <si>
    <t>1. 1. Предельный уровень нерегулируемых цен, по договорам купли - продажи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</si>
  <si>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</rPr>
      <t>ОАО "Оборонэнергосбыт"</t>
    </r>
    <r>
      <rPr>
        <b/>
        <sz val="10"/>
        <rFont val="Times New Roman"/>
        <family val="1"/>
      </rPr>
      <t xml:space="preserve"> (по договору энергоснабжения - с учетом услуг по передаче)</t>
    </r>
  </si>
  <si>
    <t>Мурманская область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</si>
  <si>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</si>
  <si>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Прогноз* средневзвешенных нерегулируемых цен на электроэнергию и мощность
по ГТП на ИЮЛЬ** 2012 года</t>
  </si>
  <si>
    <t>Участник</t>
  </si>
  <si>
    <t>ГТП</t>
  </si>
  <si>
    <t>Регион</t>
  </si>
  <si>
    <t>Цена на электрическую энергию, руб/МВт*ч</t>
  </si>
  <si>
    <t>Цена на мощность для покупателей, осуществляющих расчеты на розничном рынке по двухставочному тарифу, руб/МВт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</si>
  <si>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</t>
  </si>
  <si>
    <t>* - ОАО "АТС" не несёт ответственность за использование кем-либо данной информации</t>
  </si>
  <si>
    <t xml:space="preserve">** - С Апреля 2012 года публикация одноставочных цен с разбивкой по диапазонам ЧЧИМ производится не будет. </t>
  </si>
  <si>
    <t>***- В соответствии со второй частью абзаца 11 п.24 Стандартов раскрытия информации (утверждены ПП РФ от 21 января 2004 №24)</t>
  </si>
  <si>
    <t>Средневзвешенные нерегулируемые цены на оптовом рынке для покупателей с интегральным учетом</t>
  </si>
  <si>
    <t>1. Предельный уровень нерегулируемых цен для 3 зон суток</t>
  </si>
  <si>
    <t>1.1. Предельный уровень нерегулируемых цен для 3 зон суток
по договорам энергоснабжения</t>
  </si>
  <si>
    <t>1.2. Предельный уровень нерегулируемых цен для 3 зон суток
по договорам купли - продажи</t>
  </si>
  <si>
    <t xml:space="preserve">2. Предельный уровень нерегулируемых цен для 2 зон суток
</t>
  </si>
  <si>
    <t>2.1. Предельный уровень нерегулируемых цен для 2 зон суток
по договорам энергоснабжения</t>
  </si>
  <si>
    <t>2.2.  Предельный уровень нерегулируемых цен для 2 зон суток
по договорам купли - продажи</t>
  </si>
  <si>
    <t>Прогнозные предельные уровни нерегулируемых цен на электрическую энергию (мощность), поставляемую</t>
  </si>
  <si>
    <t>Плата за иные услуги, оказание которых является неотъемлемой частью процесса поставки электрической энергии потребителям(Приказ ФСТ России от 29.11.2011 г. №302-э/3;Приказ ФСТ России от 13.12.2011 №348-э/1; выписка из протокола заседания Наблюдательного совета НП "Совет рынка" от  29.05.2012)</t>
  </si>
  <si>
    <t>Структура нерегулируемой цены в соответствии с требованиями п.89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</si>
  <si>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Тарифы на услуги по передаче электроэнергии 
(Постановление УТР МО от 25.05.2012 №25/1)</t>
  </si>
  <si>
    <t>Сбытовая надбавка согласно П.96 Основных положений функционирования розничных рынков электрической энергии, утвержденных Постановлением Правительства РФ от 04.04.2012 №442 не применяется</t>
  </si>
  <si>
    <t>покупателям (потребителям) ОАО "Колэнергосбыт" в октябре 2012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</si>
</sst>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#,##0.0"/>
    <numFmt numFmtId="172" formatCode="#,##0.00000"/>
    <numFmt numFmtId="173" formatCode="0.00000000"/>
    <numFmt numFmtId="174" formatCode="0.000000000"/>
    <numFmt numFmtId="175" formatCode="#,##0.000000"/>
    <numFmt numFmtId="176" formatCode="#,##0.0000000"/>
    <numFmt numFmtId="177" formatCode="_-* #,##0_$_-;\-* #,##0_$_-;_-* &quot;-&quot;_$_-;_-@_-"/>
    <numFmt numFmtId="178" formatCode="_-* #,##0.00_$_-;\-* #,##0.00_$_-;_-* &quot;-&quot;??_$_-;_-@_-"/>
    <numFmt numFmtId="179" formatCode="&quot;$&quot;#,##0_);[Red]\(&quot;$&quot;#,##0\)"/>
    <numFmt numFmtId="180" formatCode="_-* #,##0.00&quot;$&quot;_-;\-* #,##0.00&quot;$&quot;_-;_-* &quot;-&quot;??&quot;$&quot;_-;_-@_-"/>
    <numFmt numFmtId="181" formatCode="\$#,##0\ ;\(\$#,##0\)"/>
    <numFmt numFmtId="182" formatCode="General_)"/>
    <numFmt numFmtId="183" formatCode="_(* #,##0.00_);_(* \(#,##0.00\);_(* &quot;-&quot;??_);_(@_)"/>
    <numFmt numFmtId="184" formatCode="#,##0.000000000000"/>
    <numFmt numFmtId="185" formatCode="#,##0.00000000"/>
    <numFmt numFmtId="186" formatCode="_-* #,##0.0000000000_р_._-;\-* #,##0.0000000000_р_._-;_-* &quot;-&quot;??_р_._-;_-@_-"/>
    <numFmt numFmtId="187" formatCode="_-* #,##0.000_р_._-;\-* #,##0.000_р_._-;_-* &quot;-&quot;??_р_._-;_-@_-"/>
    <numFmt numFmtId="188" formatCode="0.0000"/>
    <numFmt numFmtId="189" formatCode="0.0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name val="Helv"/>
      <family val="0"/>
    </font>
    <font>
      <sz val="10"/>
      <color indexed="2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i/>
      <sz val="12"/>
      <name val="Times New Roman"/>
      <family val="1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0"/>
      <name val="NTHarmonica"/>
      <family val="0"/>
    </font>
    <font>
      <sz val="12"/>
      <name val="Times New Roman Cyr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 Cyr"/>
      <family val="2"/>
    </font>
    <font>
      <b/>
      <sz val="10"/>
      <name val="MS Sans Serif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0"/>
      <color rgb="FF0000FF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3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17" fillId="0" borderId="1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7" fillId="0" borderId="1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44" fontId="17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3" fontId="20" fillId="0" borderId="0" applyFont="0" applyFill="0" applyBorder="0" applyAlignment="0" applyProtection="0"/>
    <xf numFmtId="179" fontId="2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 applyNumberFormat="0">
      <alignment horizontal="left"/>
      <protection/>
    </xf>
    <xf numFmtId="0" fontId="26" fillId="20" borderId="0">
      <alignment horizontal="center" vertical="top"/>
      <protection/>
    </xf>
    <xf numFmtId="0" fontId="26" fillId="20" borderId="0">
      <alignment horizontal="left" vertical="top"/>
      <protection/>
    </xf>
    <xf numFmtId="0" fontId="27" fillId="20" borderId="0">
      <alignment horizontal="right" vertical="top"/>
      <protection/>
    </xf>
    <xf numFmtId="0" fontId="27" fillId="20" borderId="0">
      <alignment horizontal="right" vertical="center"/>
      <protection/>
    </xf>
    <xf numFmtId="0" fontId="28" fillId="20" borderId="0">
      <alignment horizontal="left" vertical="top"/>
      <protection/>
    </xf>
    <xf numFmtId="0" fontId="27" fillId="20" borderId="0">
      <alignment horizontal="left" vertical="top"/>
      <protection/>
    </xf>
    <xf numFmtId="0" fontId="27" fillId="20" borderId="0">
      <alignment horizontal="left" vertical="center"/>
      <protection/>
    </xf>
    <xf numFmtId="0" fontId="26" fillId="20" borderId="0">
      <alignment horizontal="right" vertical="top"/>
      <protection/>
    </xf>
    <xf numFmtId="0" fontId="26" fillId="20" borderId="0">
      <alignment horizontal="center" vertical="center"/>
      <protection/>
    </xf>
    <xf numFmtId="0" fontId="26" fillId="20" borderId="0">
      <alignment horizontal="center" vertical="top"/>
      <protection/>
    </xf>
    <xf numFmtId="0" fontId="27" fillId="20" borderId="0">
      <alignment horizontal="left" vertical="top"/>
      <protection/>
    </xf>
    <xf numFmtId="0" fontId="27" fillId="20" borderId="0">
      <alignment horizontal="center" vertical="top"/>
      <protection/>
    </xf>
    <xf numFmtId="0" fontId="20" fillId="0" borderId="2" applyNumberFormat="0" applyFont="0" applyFill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182" fontId="2" fillId="0" borderId="3">
      <alignment/>
      <protection locked="0"/>
    </xf>
    <xf numFmtId="0" fontId="70" fillId="27" borderId="4" applyNumberFormat="0" applyAlignment="0" applyProtection="0"/>
    <xf numFmtId="0" fontId="71" fillId="28" borderId="5" applyNumberFormat="0" applyAlignment="0" applyProtection="0"/>
    <xf numFmtId="0" fontId="72" fillId="28" borderId="4" applyNumberFormat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30" fillId="0" borderId="9" applyBorder="0">
      <alignment horizontal="center" vertical="center" wrapText="1"/>
      <protection/>
    </xf>
    <xf numFmtId="182" fontId="31" fillId="29" borderId="3">
      <alignment/>
      <protection/>
    </xf>
    <xf numFmtId="4" fontId="32" fillId="30" borderId="10" applyBorder="0">
      <alignment horizontal="right"/>
      <protection/>
    </xf>
    <xf numFmtId="0" fontId="77" fillId="0" borderId="11" applyNumberFormat="0" applyFill="0" applyAlignment="0" applyProtection="0"/>
    <xf numFmtId="0" fontId="78" fillId="31" borderId="12" applyNumberFormat="0" applyAlignment="0" applyProtection="0"/>
    <xf numFmtId="0" fontId="33" fillId="32" borderId="0" applyFill="0">
      <alignment wrapText="1"/>
      <protection/>
    </xf>
    <xf numFmtId="0" fontId="34" fillId="0" borderId="0">
      <alignment horizontal="center" vertical="top" wrapText="1"/>
      <protection/>
    </xf>
    <xf numFmtId="0" fontId="35" fillId="0" borderId="0">
      <alignment horizontal="center" vertical="center" wrapText="1"/>
      <protection/>
    </xf>
    <xf numFmtId="0" fontId="79" fillId="0" borderId="0" applyNumberFormat="0" applyFill="0" applyBorder="0" applyAlignment="0" applyProtection="0"/>
    <xf numFmtId="0" fontId="80" fillId="33" borderId="0" applyNumberFormat="0" applyBorder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49" fontId="32" fillId="0" borderId="0" applyBorder="0">
      <alignment vertical="top"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32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21" fillId="0" borderId="0">
      <alignment/>
      <protection/>
    </xf>
    <xf numFmtId="0" fontId="10" fillId="0" borderId="0">
      <alignment/>
      <protection/>
    </xf>
    <xf numFmtId="0" fontId="81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14" applyNumberFormat="0" applyFill="0" applyAlignment="0" applyProtection="0"/>
    <xf numFmtId="0" fontId="10" fillId="0" borderId="0">
      <alignment/>
      <protection/>
    </xf>
    <xf numFmtId="3" fontId="38" fillId="0" borderId="0">
      <alignment/>
      <protection/>
    </xf>
    <xf numFmtId="0" fontId="85" fillId="0" borderId="0" applyNumberFormat="0" applyFill="0" applyBorder="0" applyAlignment="0" applyProtection="0"/>
    <xf numFmtId="49" fontId="33" fillId="0" borderId="0">
      <alignment horizontal="center"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2" fillId="32" borderId="0" applyBorder="0">
      <alignment horizontal="right"/>
      <protection/>
    </xf>
    <xf numFmtId="4" fontId="32" fillId="36" borderId="15" applyBorder="0">
      <alignment horizontal="right"/>
      <protection/>
    </xf>
    <xf numFmtId="4" fontId="32" fillId="32" borderId="10" applyFont="0" applyBorder="0">
      <alignment horizontal="right"/>
      <protection/>
    </xf>
    <xf numFmtId="0" fontId="86" fillId="37" borderId="0" applyNumberFormat="0" applyBorder="0" applyAlignment="0" applyProtection="0"/>
    <xf numFmtId="44" fontId="17" fillId="0" borderId="0">
      <alignment/>
      <protection locked="0"/>
    </xf>
    <xf numFmtId="0" fontId="4" fillId="0" borderId="16" applyNumberFormat="0" applyFill="0" applyAlignment="0" applyProtection="0"/>
    <xf numFmtId="0" fontId="6" fillId="38" borderId="0" applyNumberFormat="0" applyBorder="0" applyAlignment="0" applyProtection="0"/>
    <xf numFmtId="0" fontId="41" fillId="36" borderId="17" applyNumberFormat="0" applyAlignment="0" applyProtection="0"/>
    <xf numFmtId="0" fontId="3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1" fillId="40" borderId="18" applyNumberFormat="0" applyFont="0" applyAlignment="0" applyProtection="0"/>
    <xf numFmtId="0" fontId="2" fillId="40" borderId="18" applyNumberFormat="0" applyFont="0" applyAlignment="0" applyProtection="0"/>
    <xf numFmtId="0" fontId="1" fillId="40" borderId="18" applyNumberFormat="0" applyFont="0" applyAlignment="0" applyProtection="0"/>
    <xf numFmtId="0" fontId="42" fillId="41" borderId="0" applyNumberFormat="0" applyBorder="0" applyAlignment="0" applyProtection="0"/>
    <xf numFmtId="0" fontId="2" fillId="0" borderId="0">
      <alignment/>
      <protection/>
    </xf>
    <xf numFmtId="0" fontId="43" fillId="0" borderId="19" applyNumberFormat="0" applyFill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44" fillId="0" borderId="20" applyNumberFormat="0" applyFill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21" applyNumberFormat="0" applyFill="0" applyAlignment="0" applyProtection="0"/>
    <xf numFmtId="0" fontId="5" fillId="42" borderId="22" applyNumberFormat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9" fillId="0" borderId="10" xfId="18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4" fontId="9" fillId="0" borderId="0" xfId="183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169" fontId="9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8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3" fillId="0" borderId="0" xfId="119" applyBorder="1" applyAlignment="1">
      <alignment/>
    </xf>
    <xf numFmtId="0" fontId="21" fillId="0" borderId="0" xfId="182" applyAlignment="1">
      <alignment vertical="center"/>
      <protection/>
    </xf>
    <xf numFmtId="2" fontId="65" fillId="19" borderId="10" xfId="160" applyNumberFormat="1" applyFont="1" applyFill="1" applyBorder="1" applyAlignment="1" quotePrefix="1">
      <alignment horizontal="center" vertical="center" wrapText="1"/>
      <protection/>
    </xf>
    <xf numFmtId="0" fontId="21" fillId="0" borderId="0" xfId="182" applyAlignment="1">
      <alignment vertical="center" wrapText="1"/>
      <protection/>
    </xf>
    <xf numFmtId="0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 quotePrefix="1">
      <alignment/>
      <protection/>
    </xf>
    <xf numFmtId="4" fontId="66" fillId="0" borderId="10" xfId="182" applyNumberFormat="1" applyFont="1" applyBorder="1">
      <alignment/>
      <protection/>
    </xf>
    <xf numFmtId="0" fontId="21" fillId="0" borderId="0" xfId="182">
      <alignment/>
      <protection/>
    </xf>
    <xf numFmtId="0" fontId="46" fillId="0" borderId="0" xfId="182" applyFont="1">
      <alignment/>
      <protection/>
    </xf>
    <xf numFmtId="0" fontId="14" fillId="0" borderId="0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9" fillId="0" borderId="23" xfId="18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/>
    </xf>
    <xf numFmtId="2" fontId="11" fillId="0" borderId="24" xfId="0" applyNumberFormat="1" applyFont="1" applyFill="1" applyBorder="1" applyAlignment="1">
      <alignment/>
    </xf>
    <xf numFmtId="2" fontId="9" fillId="0" borderId="24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/>
    </xf>
    <xf numFmtId="2" fontId="13" fillId="0" borderId="24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26" xfId="0" applyNumberFormat="1" applyFont="1" applyFill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/>
    </xf>
    <xf numFmtId="4" fontId="11" fillId="0" borderId="24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8" fillId="0" borderId="10" xfId="183" applyFont="1" applyFill="1" applyBorder="1" applyAlignment="1">
      <alignment horizontal="center" vertical="center" wrapText="1"/>
      <protection/>
    </xf>
    <xf numFmtId="0" fontId="12" fillId="43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9" fillId="0" borderId="25" xfId="183" applyFont="1" applyFill="1" applyBorder="1" applyAlignment="1">
      <alignment horizontal="center" vertical="center" wrapText="1"/>
      <protection/>
    </xf>
    <xf numFmtId="0" fontId="68" fillId="0" borderId="34" xfId="183" applyFont="1" applyFill="1" applyBorder="1" applyAlignment="1">
      <alignment horizontal="center" vertical="center" wrapText="1"/>
      <protection/>
    </xf>
    <xf numFmtId="0" fontId="68" fillId="0" borderId="33" xfId="183" applyFont="1" applyFill="1" applyBorder="1" applyAlignment="1">
      <alignment horizontal="center" vertical="center" wrapText="1"/>
      <protection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183" applyFont="1" applyFill="1" applyBorder="1" applyAlignment="1">
      <alignment horizontal="center" vertical="center" wrapText="1"/>
      <protection/>
    </xf>
    <xf numFmtId="0" fontId="9" fillId="0" borderId="36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7" fillId="44" borderId="10" xfId="182" applyFont="1" applyFill="1" applyBorder="1" applyAlignment="1">
      <alignment horizontal="center" vertical="center" wrapText="1"/>
      <protection/>
    </xf>
    <xf numFmtId="0" fontId="46" fillId="0" borderId="0" xfId="182" applyFont="1" applyBorder="1" applyAlignment="1">
      <alignment horizontal="left" vertical="center" wrapText="1"/>
      <protection/>
    </xf>
  </cellXfs>
  <cellStyles count="222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?" xfId="20"/>
    <cellStyle name="? 2" xfId="21"/>
    <cellStyle name="? 3" xfId="22"/>
    <cellStyle name="_06 Соб_пот_Мурманская_ обл_почасовые нагр_июнь" xfId="23"/>
    <cellStyle name="_06 Соб_пот_Мурманская_ обл_почасовые нагр_июнь" xfId="24"/>
    <cellStyle name="_06 Соб_пот_Мурманская_ обл_почасовые нагр_июнь" xfId="25"/>
    <cellStyle name="_06 Соб_пот_Мурманская_ обл_почасовые нагр_июнь" xfId="26"/>
    <cellStyle name="_Kol_dek2008" xfId="27"/>
    <cellStyle name="_Kol_dek2008" xfId="28"/>
    <cellStyle name="_Kol_dek2008" xfId="29"/>
    <cellStyle name="_Kol_dek2008" xfId="30"/>
    <cellStyle name="_Акт перетоков Колl_янв2009" xfId="31"/>
    <cellStyle name="_Акт перетоков Колl_янв2009" xfId="32"/>
    <cellStyle name="_Акт перетоков Колl_янв2009" xfId="33"/>
    <cellStyle name="_Акт перетоков Колl_янв2009" xfId="34"/>
    <cellStyle name="_Анализ Долговой позиции на 2005 г" xfId="35"/>
    <cellStyle name="_Анализ потребления" xfId="36"/>
    <cellStyle name="_бизнес-план на 2005 год" xfId="37"/>
    <cellStyle name="_БП-2005 КЭГ" xfId="38"/>
    <cellStyle name="_бюджет КЭС на 2009г" xfId="39"/>
    <cellStyle name="_Выплаты соцхарактера" xfId="40"/>
    <cellStyle name="_КасПлан_за 2009г." xfId="41"/>
    <cellStyle name="_Книга1" xfId="42"/>
    <cellStyle name="_Копия ПОКУПКА - ПРОДАЖА 2010 Грень" xfId="43"/>
    <cellStyle name="_КЭС_БП_отчет_за_4кв.2009г." xfId="44"/>
    <cellStyle name="_КЭС_Табл.к ФР_Апрель" xfId="45"/>
    <cellStyle name="_КЭС-2009-сбыт (измн.) 03.12.2008год" xfId="46"/>
    <cellStyle name="_Новгород с БетЭлТранс декабрь" xfId="47"/>
    <cellStyle name="_Новгород с БетЭлТранс декабрь" xfId="48"/>
    <cellStyle name="_Новгород с БетЭлТранс декабрь" xfId="49"/>
    <cellStyle name="_Новгород с БетЭлТранс декабрь" xfId="50"/>
    <cellStyle name="_Приложение 1 ИП на 2005" xfId="51"/>
    <cellStyle name="_Приложение 8 ИП на 2005 для РАО ОКС" xfId="52"/>
    <cellStyle name="_соц для ФР-2010" xfId="53"/>
    <cellStyle name="_Социалка" xfId="54"/>
    <cellStyle name="_т 14" xfId="55"/>
    <cellStyle name="_Ф13" xfId="56"/>
    <cellStyle name="’ћѓћ‚›‰" xfId="57"/>
    <cellStyle name="”ќђќ‘ћ‚›‰" xfId="58"/>
    <cellStyle name="”љ‘ђћ‚ђќќ›‰" xfId="59"/>
    <cellStyle name="„…ќ…†ќ›‰" xfId="60"/>
    <cellStyle name="‡ђѓћ‹ћ‚ћљ1" xfId="61"/>
    <cellStyle name="‡ђѓћ‹ћ‚ћљ2" xfId="62"/>
    <cellStyle name="1" xfId="63"/>
    <cellStyle name="2" xfId="64"/>
    <cellStyle name="20% - Акцент1" xfId="65"/>
    <cellStyle name="20% - Акцент2" xfId="66"/>
    <cellStyle name="20% - Акцент3" xfId="67"/>
    <cellStyle name="20% - Акцент4" xfId="68"/>
    <cellStyle name="20% - Акцент5" xfId="69"/>
    <cellStyle name="20% - Акцент6" xfId="70"/>
    <cellStyle name="40% - Акцент1" xfId="71"/>
    <cellStyle name="40% - Акцент2" xfId="72"/>
    <cellStyle name="40% - Акцент3" xfId="73"/>
    <cellStyle name="40% - Акцент4" xfId="74"/>
    <cellStyle name="40% - Акцент5" xfId="75"/>
    <cellStyle name="40% - Акцент6" xfId="76"/>
    <cellStyle name="60% - Акцент1" xfId="77"/>
    <cellStyle name="60% - Акцент2" xfId="78"/>
    <cellStyle name="60% - Акцент3" xfId="79"/>
    <cellStyle name="60% - Акцент4" xfId="80"/>
    <cellStyle name="60% - Акцент5" xfId="81"/>
    <cellStyle name="60% -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Currency" xfId="121"/>
    <cellStyle name="Currency [0]" xfId="122"/>
    <cellStyle name="Заголовок" xfId="123"/>
    <cellStyle name="Заголовок 1" xfId="124"/>
    <cellStyle name="Заголовок 2" xfId="125"/>
    <cellStyle name="Заголовок 3" xfId="126"/>
    <cellStyle name="Заголовок 4" xfId="127"/>
    <cellStyle name="ЗаголовокСтолбца" xfId="128"/>
    <cellStyle name="Защитный" xfId="129"/>
    <cellStyle name="Значение" xfId="130"/>
    <cellStyle name="Итог" xfId="131"/>
    <cellStyle name="Контрольная ячейка" xfId="132"/>
    <cellStyle name="Мои наименования показателей" xfId="133"/>
    <cellStyle name="Мой заголовок" xfId="134"/>
    <cellStyle name="Мой заголовок листа" xfId="135"/>
    <cellStyle name="Название" xfId="136"/>
    <cellStyle name="Нейтральный" xfId="137"/>
    <cellStyle name="Обычный 2" xfId="138"/>
    <cellStyle name="Обычный 2 2" xfId="139"/>
    <cellStyle name="Обычный 2 2 2" xfId="140"/>
    <cellStyle name="Обычный 2 2 2 2" xfId="141"/>
    <cellStyle name="Обычный 2 2 2 2 2" xfId="142"/>
    <cellStyle name="Обычный 2 2 2 2 2 2" xfId="143"/>
    <cellStyle name="Обычный 2 2 2 2 2 2 2" xfId="144"/>
    <cellStyle name="Обычный 2 2 2 2 2 2 3" xfId="145"/>
    <cellStyle name="Обычный 2 2 2 2 2 3" xfId="146"/>
    <cellStyle name="Обычный 2 2 2 2 2_Доп.доход КЭС с 01.06.10" xfId="147"/>
    <cellStyle name="Обычный 2 2 2 2 3" xfId="148"/>
    <cellStyle name="Обычный 2 2 2 2 4" xfId="149"/>
    <cellStyle name="Обычный 2 2 2 3" xfId="150"/>
    <cellStyle name="Обычный 2 2 2 4" xfId="151"/>
    <cellStyle name="Обычный 2 2 2_Доп.доход КЭС с 01.06.10" xfId="152"/>
    <cellStyle name="Обычный 2 2 3" xfId="153"/>
    <cellStyle name="Обычный 2 2 4" xfId="154"/>
    <cellStyle name="Обычный 2 2 5" xfId="155"/>
    <cellStyle name="Обычный 2 3" xfId="156"/>
    <cellStyle name="Обычный 2 4" xfId="157"/>
    <cellStyle name="Обычный 2 5" xfId="158"/>
    <cellStyle name="Обычный 2 6" xfId="159"/>
    <cellStyle name="Обычный 2 7" xfId="160"/>
    <cellStyle name="Обычный 2_бддс ФОРМАТ" xfId="161"/>
    <cellStyle name="Обычный 3" xfId="162"/>
    <cellStyle name="Обычный 3 2" xfId="163"/>
    <cellStyle name="Обычный 3 3" xfId="164"/>
    <cellStyle name="Обычный 3 4" xfId="165"/>
    <cellStyle name="Обычный 3 5" xfId="166"/>
    <cellStyle name="Обычный 3_Доп.доход КЭС с 01.06.10" xfId="167"/>
    <cellStyle name="Обычный 4" xfId="168"/>
    <cellStyle name="Обычный 4 2" xfId="169"/>
    <cellStyle name="Обычный 4 3" xfId="170"/>
    <cellStyle name="Обычный 4 4" xfId="171"/>
    <cellStyle name="Обычный 4_Доп.доход КЭС с 01.06.10" xfId="172"/>
    <cellStyle name="Обычный 5" xfId="173"/>
    <cellStyle name="Обычный 5 2" xfId="174"/>
    <cellStyle name="Обычный 5 3" xfId="175"/>
    <cellStyle name="Обычный 5_Доп.доход КЭС с 01.06.10" xfId="176"/>
    <cellStyle name="Обычный 6" xfId="177"/>
    <cellStyle name="Обычный 6 2" xfId="178"/>
    <cellStyle name="Обычный 6_Доп.доход КЭС с 01.06.10" xfId="179"/>
    <cellStyle name="Обычный 7" xfId="180"/>
    <cellStyle name="Обычный 8" xfId="181"/>
    <cellStyle name="Обычный 9" xfId="182"/>
    <cellStyle name="Обычный_Форма" xfId="183"/>
    <cellStyle name="Followed Hyperlink" xfId="184"/>
    <cellStyle name="Плохой" xfId="185"/>
    <cellStyle name="Пояснение" xfId="186"/>
    <cellStyle name="Примечание" xfId="187"/>
    <cellStyle name="Percent" xfId="188"/>
    <cellStyle name="Процентный 2" xfId="189"/>
    <cellStyle name="Процентный 3" xfId="190"/>
    <cellStyle name="Связанная ячейка" xfId="191"/>
    <cellStyle name="Стиль 1" xfId="192"/>
    <cellStyle name="ТЕКСТ" xfId="193"/>
    <cellStyle name="Текст предупреждения" xfId="194"/>
    <cellStyle name="Текстовый" xfId="195"/>
    <cellStyle name="Тысячи [0]_3Com" xfId="196"/>
    <cellStyle name="Тысячи_3Com" xfId="197"/>
    <cellStyle name="Comma" xfId="198"/>
    <cellStyle name="Comma [0]" xfId="199"/>
    <cellStyle name="Финансовый [0] 2" xfId="200"/>
    <cellStyle name="Финансовый 2" xfId="201"/>
    <cellStyle name="Финансовый 2 2" xfId="202"/>
    <cellStyle name="Финансовый 3" xfId="203"/>
    <cellStyle name="Финансовый 4" xfId="204"/>
    <cellStyle name="Формула" xfId="205"/>
    <cellStyle name="ФормулаВБ" xfId="206"/>
    <cellStyle name="ФормулаНаКонтроль" xfId="207"/>
    <cellStyle name="Хороший" xfId="208"/>
    <cellStyle name="Џђћ–…ќ’ќ›‰" xfId="209"/>
    <cellStyle name="㼿" xfId="210"/>
    <cellStyle name="㼿?" xfId="211"/>
    <cellStyle name="㼿? 2" xfId="212"/>
    <cellStyle name="㼿㼿" xfId="213"/>
    <cellStyle name="㼿㼿 2" xfId="214"/>
    <cellStyle name="㼿㼿?" xfId="215"/>
    <cellStyle name="㼿㼿? 2" xfId="216"/>
    <cellStyle name="㼿㼿? 3" xfId="217"/>
    <cellStyle name="㼿㼿_План окт-дек11с план ценами для прогноза 4кв(04 10 11)_готовый для отправки" xfId="218"/>
    <cellStyle name="㼿㼿㼿" xfId="219"/>
    <cellStyle name="㼿㼿㼿 2" xfId="220"/>
    <cellStyle name="㼿㼿㼿 3" xfId="221"/>
    <cellStyle name="㼿㼿㼿?" xfId="222"/>
    <cellStyle name="㼿㼿㼿? 2" xfId="223"/>
    <cellStyle name="㼿㼿㼿? 3" xfId="224"/>
    <cellStyle name="㼿㼿㼿_План окт-дек11с план ценами для прогноза 4кв(04 10 11)_готовый для отправки" xfId="225"/>
    <cellStyle name="㼿㼿㼿㼿" xfId="226"/>
    <cellStyle name="㼿㼿㼿㼿?" xfId="227"/>
    <cellStyle name="㼿㼿㼿㼿㼿" xfId="228"/>
    <cellStyle name="㼿㼿㼿㼿㼿?" xfId="229"/>
    <cellStyle name="㼿㼿㼿㼿㼿㼿" xfId="230"/>
    <cellStyle name="㼿㼿㼿㼿㼿㼿?" xfId="231"/>
    <cellStyle name="㼿㼿㼿㼿㼿㼿㼿" xfId="232"/>
    <cellStyle name="㼿㼿㼿㼿㼿㼿㼿㼿" xfId="233"/>
    <cellStyle name="㼿㼿㼿㼿㼿㼿㼿㼿㼿" xfId="234"/>
    <cellStyle name="㼿㼿㼿㼿㼿㼿㼿㼿㼿㼿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esc.ru/userfiles/File/2012/5.%20&#1055;&#1088;&#1077;&#1076;&#1074;&#1072;&#1088;&#1080;&#1090;&#1077;&#1083;&#1100;&#1085;&#1099;&#1077;%20&#1094;&#1077;&#1085;&#1099;%20&#1050;&#1069;&#1057;_&#1084;&#1072;&#1081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~504795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~1\DROMAN~1\LOCALS~1\Temp\notes6030C8\GRES.2007.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ЦК"/>
      <sheetName val="2_ЦК"/>
      <sheetName val="3_ЦК "/>
      <sheetName val="4_ЦК "/>
      <sheetName val="5_ЦК "/>
      <sheetName val="6_ЦК"/>
      <sheetName val="Расчет св.цен (v1 итог)"/>
      <sheetName val="Оценка Апрель"/>
      <sheetName val="Форма для АПиТ"/>
      <sheetName val="СВНЦ_сайт АТС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</v>
          </cell>
          <cell r="V8">
            <v>1662.3095</v>
          </cell>
          <cell r="W8">
            <v>149.7507</v>
          </cell>
          <cell r="X8">
            <v>68.2128</v>
          </cell>
          <cell r="Y8">
            <v>11.71</v>
          </cell>
          <cell r="Z8">
            <v>1681.1996</v>
          </cell>
          <cell r="AA8">
            <v>1681.1996</v>
          </cell>
          <cell r="AB8">
            <v>151.7789</v>
          </cell>
          <cell r="AC8">
            <v>68.8679</v>
          </cell>
          <cell r="AD8">
            <v>11.9</v>
          </cell>
          <cell r="AE8">
            <v>1681.1996</v>
          </cell>
          <cell r="AF8">
            <v>1681.1996</v>
          </cell>
          <cell r="AG8">
            <v>151.7789</v>
          </cell>
          <cell r="AH8">
            <v>56.9679</v>
          </cell>
          <cell r="AI8">
            <v>11.9019</v>
          </cell>
          <cell r="AJ8">
            <v>1681.1996</v>
          </cell>
          <cell r="AK8">
            <v>1681.1996</v>
          </cell>
          <cell r="AL8">
            <v>151.7789</v>
          </cell>
          <cell r="AM8">
            <v>68.8679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149.7507</v>
          </cell>
          <cell r="X9">
            <v>68.2128</v>
          </cell>
          <cell r="Y9">
            <v>11.71</v>
          </cell>
          <cell r="Z9">
            <v>0</v>
          </cell>
          <cell r="AA9">
            <v>0</v>
          </cell>
          <cell r="AB9">
            <v>151.7789</v>
          </cell>
          <cell r="AC9">
            <v>68.8679</v>
          </cell>
          <cell r="AD9">
            <v>11.9</v>
          </cell>
          <cell r="AE9">
            <v>0</v>
          </cell>
          <cell r="AF9">
            <v>0</v>
          </cell>
          <cell r="AG9">
            <v>151.7789</v>
          </cell>
          <cell r="AH9">
            <v>56.9679</v>
          </cell>
          <cell r="AI9">
            <v>11.9019</v>
          </cell>
          <cell r="AJ9">
            <v>0</v>
          </cell>
          <cell r="AK9">
            <v>0</v>
          </cell>
          <cell r="AL9">
            <v>151.7789</v>
          </cell>
          <cell r="AM9">
            <v>68.8679</v>
          </cell>
          <cell r="AN9">
            <v>11.9</v>
          </cell>
        </row>
        <row r="12">
          <cell r="W12">
            <v>149.7507</v>
          </cell>
          <cell r="X12">
            <v>56.5028</v>
          </cell>
          <cell r="AB12">
            <v>151.7789</v>
          </cell>
          <cell r="AC12">
            <v>56.9679</v>
          </cell>
          <cell r="AG12">
            <v>151.7789</v>
          </cell>
          <cell r="AH12">
            <v>56.9679</v>
          </cell>
          <cell r="AL12">
            <v>151.7789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</v>
          </cell>
          <cell r="V15">
            <v>1662.3095</v>
          </cell>
          <cell r="Z15">
            <v>1681.1996</v>
          </cell>
          <cell r="AA15">
            <v>1681.1996</v>
          </cell>
          <cell r="AE15">
            <v>0</v>
          </cell>
          <cell r="AF15">
            <v>1681.2</v>
          </cell>
          <cell r="AJ15">
            <v>1681.1996</v>
          </cell>
          <cell r="AK15">
            <v>1681.1996</v>
          </cell>
          <cell r="AR15">
            <v>2.24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1681.1996</v>
          </cell>
          <cell r="AF16">
            <v>1681.1996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75.356</v>
          </cell>
          <cell r="W18">
            <v>4.4434</v>
          </cell>
          <cell r="X18">
            <v>1.8028</v>
          </cell>
          <cell r="Y18">
            <v>0.7073</v>
          </cell>
          <cell r="Z18">
            <v>87.1996</v>
          </cell>
          <cell r="AA18">
            <v>79.6528</v>
          </cell>
          <cell r="AB18">
            <v>5.077</v>
          </cell>
          <cell r="AC18">
            <v>1.7679</v>
          </cell>
          <cell r="AD18">
            <v>0.7019</v>
          </cell>
          <cell r="AE18">
            <v>87.1996</v>
          </cell>
          <cell r="AF18">
            <v>79.6528</v>
          </cell>
          <cell r="AG18">
            <v>5.077</v>
          </cell>
          <cell r="AH18">
            <v>1.7679</v>
          </cell>
          <cell r="AI18">
            <v>0.7019</v>
          </cell>
          <cell r="AJ18">
            <v>87.1996</v>
          </cell>
          <cell r="AK18">
            <v>79.6528</v>
          </cell>
          <cell r="AL18">
            <v>5.077</v>
          </cell>
          <cell r="AM18">
            <v>1.7679</v>
          </cell>
          <cell r="AN18">
            <v>0.7019</v>
          </cell>
          <cell r="AP18">
            <v>79.65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4.5332</v>
          </cell>
          <cell r="W19">
            <v>2.9672</v>
          </cell>
          <cell r="X19">
            <v>2.643</v>
          </cell>
          <cell r="Y19">
            <v>6.0397</v>
          </cell>
          <cell r="AA19">
            <v>4.7379</v>
          </cell>
          <cell r="AB19">
            <v>3.345</v>
          </cell>
          <cell r="AC19">
            <v>2.5671</v>
          </cell>
          <cell r="AD19">
            <v>5.898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K19">
            <v>4.7379</v>
          </cell>
          <cell r="AL19">
            <v>3.345</v>
          </cell>
          <cell r="AM19">
            <v>2.5671</v>
          </cell>
          <cell r="AN19">
            <v>5.898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</v>
          </cell>
          <cell r="V21">
            <v>1586.9535</v>
          </cell>
          <cell r="W21">
            <v>145.3073</v>
          </cell>
          <cell r="X21">
            <v>66.41</v>
          </cell>
          <cell r="Y21">
            <v>11.0027</v>
          </cell>
          <cell r="Z21">
            <v>1593.9981</v>
          </cell>
          <cell r="AA21">
            <v>1392.8</v>
          </cell>
          <cell r="AB21">
            <v>134.8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</v>
          </cell>
          <cell r="AH21">
            <v>55.2</v>
          </cell>
          <cell r="AI21">
            <v>11.2</v>
          </cell>
          <cell r="AJ21">
            <v>1826.5468</v>
          </cell>
          <cell r="AK21">
            <v>1601.5468</v>
          </cell>
          <cell r="AL21">
            <v>146.7019</v>
          </cell>
          <cell r="AM21">
            <v>67.1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</v>
          </cell>
          <cell r="AM22">
            <v>55.2</v>
          </cell>
          <cell r="AN22">
            <v>11.2</v>
          </cell>
          <cell r="AP22">
            <v>1392.8</v>
          </cell>
          <cell r="AQ22">
            <v>134.8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640.9200000000001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</v>
          </cell>
          <cell r="AC12">
            <v>447.9</v>
          </cell>
          <cell r="AG12">
            <v>1171.9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77.6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</v>
          </cell>
          <cell r="W18">
            <v>37.2</v>
          </cell>
          <cell r="X18">
            <v>12.9</v>
          </cell>
          <cell r="Y18">
            <v>4.7</v>
          </cell>
          <cell r="Z18">
            <v>600.6</v>
          </cell>
          <cell r="AA18">
            <v>542.8</v>
          </cell>
          <cell r="AB18">
            <v>39.2</v>
          </cell>
          <cell r="AC18">
            <v>13.9</v>
          </cell>
          <cell r="AD18">
            <v>4.7</v>
          </cell>
          <cell r="AE18">
            <v>600</v>
          </cell>
          <cell r="AF18">
            <v>542.2</v>
          </cell>
          <cell r="AG18">
            <v>39.2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5.0173</v>
          </cell>
          <cell r="V19">
            <v>4.535</v>
          </cell>
          <cell r="W19">
            <v>2.967</v>
          </cell>
          <cell r="X19">
            <v>2.6786</v>
          </cell>
          <cell r="Y19">
            <v>6.0489</v>
          </cell>
          <cell r="Z19">
            <v>5.2482</v>
          </cell>
          <cell r="AA19">
            <v>4.7431</v>
          </cell>
          <cell r="AB19">
            <v>3.345</v>
          </cell>
          <cell r="AC19">
            <v>3.1034</v>
          </cell>
          <cell r="AD19">
            <v>5.8971</v>
          </cell>
          <cell r="AE19">
            <v>5.2429</v>
          </cell>
          <cell r="AF19">
            <v>4.7379</v>
          </cell>
          <cell r="AG19">
            <v>3.345</v>
          </cell>
          <cell r="AH19">
            <v>3.1034</v>
          </cell>
          <cell r="AI19">
            <v>5.8971</v>
          </cell>
          <cell r="AJ19">
            <v>5.0285</v>
          </cell>
          <cell r="AK19">
            <v>4.544</v>
          </cell>
          <cell r="AL19">
            <v>3.4426</v>
          </cell>
          <cell r="AM19">
            <v>2.9761</v>
          </cell>
          <cell r="AN19">
            <v>5.6587</v>
          </cell>
          <cell r="AO19">
            <v>4.882903981264637</v>
          </cell>
          <cell r="AP19">
            <v>4.41743119266055</v>
          </cell>
          <cell r="AQ19">
            <v>2.1680841862476576</v>
          </cell>
          <cell r="AR19">
            <v>2.0798227547899892</v>
          </cell>
          <cell r="AS19">
            <v>5.533742331288343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1216.6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1054.6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76.99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</v>
          </cell>
          <cell r="AQ22">
            <v>1067.33</v>
          </cell>
          <cell r="AR22">
            <v>545.521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9">
          <cell r="L9">
            <v>0</v>
          </cell>
        </row>
        <row r="10">
          <cell r="G10">
            <v>42865</v>
          </cell>
          <cell r="H10">
            <v>42116.932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</v>
          </cell>
          <cell r="L18">
            <v>390495.1278138915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1122880.258</v>
          </cell>
          <cell r="J23">
            <v>1245366.1579999998</v>
          </cell>
          <cell r="K23">
            <v>1138281</v>
          </cell>
          <cell r="L23">
            <v>1106696.7701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227801.968</v>
          </cell>
          <cell r="J34">
            <v>228262.968</v>
          </cell>
          <cell r="K34">
            <v>227570</v>
          </cell>
          <cell r="L34">
            <v>96643.202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2567021.505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</v>
          </cell>
          <cell r="I79">
            <v>1680935.385</v>
          </cell>
          <cell r="J79">
            <v>2590930.505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</v>
          </cell>
          <cell r="I84">
            <v>1255232.2581424927</v>
          </cell>
          <cell r="J84">
            <v>2590930.505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2307.7</v>
          </cell>
        </row>
        <row r="11">
          <cell r="I11">
            <v>1.057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2.03</v>
          </cell>
          <cell r="M14">
            <v>1.91</v>
          </cell>
          <cell r="N14">
            <v>1.91</v>
          </cell>
        </row>
        <row r="15">
          <cell r="I15">
            <v>4950.4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</v>
          </cell>
          <cell r="M18">
            <v>484.5269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</v>
          </cell>
          <cell r="L21">
            <v>4694.3243</v>
          </cell>
          <cell r="M21">
            <v>3997.3468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</v>
          </cell>
          <cell r="M24">
            <v>726.7903</v>
          </cell>
        </row>
        <row r="26">
          <cell r="J26">
            <v>4.7</v>
          </cell>
          <cell r="L26">
            <v>15.233</v>
          </cell>
          <cell r="M26">
            <v>15</v>
          </cell>
          <cell r="N26">
            <v>32.35</v>
          </cell>
        </row>
        <row r="27">
          <cell r="L27">
            <v>866.7714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16475.8206</v>
          </cell>
          <cell r="M30">
            <v>14014.9403</v>
          </cell>
        </row>
        <row r="31">
          <cell r="I31">
            <v>23059.344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6177.4953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3518.372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</v>
          </cell>
        </row>
        <row r="47">
          <cell r="I47">
            <v>23503</v>
          </cell>
          <cell r="J47">
            <v>7.8165</v>
          </cell>
          <cell r="L47">
            <v>32312.8223</v>
          </cell>
          <cell r="M47">
            <v>27012.9008</v>
          </cell>
        </row>
      </sheetData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19083.158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28129.424</v>
          </cell>
          <cell r="L8">
            <v>56088.423</v>
          </cell>
          <cell r="M8">
            <v>56088.423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</v>
          </cell>
          <cell r="L20">
            <v>1138280.84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</v>
          </cell>
        </row>
        <row r="62">
          <cell r="L62">
            <v>16688</v>
          </cell>
          <cell r="M62">
            <v>18770.4582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2364646.167</v>
          </cell>
          <cell r="L65">
            <v>2073065.113</v>
          </cell>
        </row>
        <row r="67">
          <cell r="I67">
            <v>1174948.5137</v>
          </cell>
          <cell r="J67">
            <v>1328925.1278</v>
          </cell>
          <cell r="K67">
            <v>1348900.5895</v>
          </cell>
          <cell r="L67">
            <v>1189031.6348</v>
          </cell>
        </row>
        <row r="68">
          <cell r="I68">
            <v>351198.5994</v>
          </cell>
          <cell r="J68">
            <v>401440.0803</v>
          </cell>
          <cell r="K68">
            <v>407748.9898</v>
          </cell>
          <cell r="L68">
            <v>351527.2464</v>
          </cell>
        </row>
        <row r="69">
          <cell r="I69">
            <v>484498.2146</v>
          </cell>
          <cell r="J69">
            <v>552064.998</v>
          </cell>
          <cell r="K69">
            <v>560957.0521</v>
          </cell>
          <cell r="L69">
            <v>490390.038</v>
          </cell>
        </row>
        <row r="70">
          <cell r="I70">
            <v>37818.4643</v>
          </cell>
          <cell r="J70">
            <v>46351.1789</v>
          </cell>
          <cell r="K70">
            <v>47039.5356</v>
          </cell>
          <cell r="L70">
            <v>42116.1938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</v>
          </cell>
          <cell r="K72">
            <v>218.0603</v>
          </cell>
          <cell r="L72">
            <v>190.7417</v>
          </cell>
        </row>
        <row r="73">
          <cell r="I73">
            <v>1705199.52</v>
          </cell>
          <cell r="J73">
            <v>1517207</v>
          </cell>
          <cell r="K73">
            <v>2364646.167</v>
          </cell>
          <cell r="L73">
            <v>2073065.113</v>
          </cell>
        </row>
        <row r="75">
          <cell r="I75">
            <v>364864.662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</v>
          </cell>
        </row>
        <row r="81">
          <cell r="M81">
            <v>22382.4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</v>
          </cell>
          <cell r="J13">
            <v>81867</v>
          </cell>
          <cell r="K13">
            <v>56391</v>
          </cell>
        </row>
        <row r="14">
          <cell r="I14">
            <v>17995.4096</v>
          </cell>
          <cell r="J14">
            <v>11583</v>
          </cell>
          <cell r="K14">
            <v>18359</v>
          </cell>
        </row>
        <row r="15">
          <cell r="I15">
            <v>25363.5207</v>
          </cell>
          <cell r="J15">
            <v>5594</v>
          </cell>
          <cell r="K15">
            <v>25512</v>
          </cell>
        </row>
        <row r="16">
          <cell r="I16">
            <v>1963.455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131186.1474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</v>
          </cell>
          <cell r="I36">
            <v>72489.6729</v>
          </cell>
          <cell r="J36">
            <v>72489.6729</v>
          </cell>
          <cell r="K36">
            <v>68409</v>
          </cell>
          <cell r="L36">
            <v>26543.08031702346</v>
          </cell>
        </row>
        <row r="37">
          <cell r="G37">
            <v>7966</v>
          </cell>
          <cell r="H37">
            <v>7073.7967</v>
          </cell>
          <cell r="I37">
            <v>22894.6291</v>
          </cell>
          <cell r="J37">
            <v>22894.6291</v>
          </cell>
          <cell r="K37">
            <v>20767</v>
          </cell>
          <cell r="L37">
            <v>8383.180046334199</v>
          </cell>
        </row>
        <row r="38">
          <cell r="G38">
            <v>11515</v>
          </cell>
          <cell r="H38">
            <v>9970.1198</v>
          </cell>
          <cell r="I38">
            <v>32268.6958</v>
          </cell>
          <cell r="J38">
            <v>32268.6958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2498.0022</v>
          </cell>
          <cell r="J39">
            <v>2498.0022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5816.9522</v>
          </cell>
          <cell r="I41">
            <v>6398.4246</v>
          </cell>
          <cell r="J41">
            <v>9193.4517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</v>
          </cell>
          <cell r="I42">
            <v>2020.8335</v>
          </cell>
          <cell r="J42">
            <v>1300.7351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</v>
          </cell>
          <cell r="I43">
            <v>2848.2515</v>
          </cell>
          <cell r="J43">
            <v>628.2253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220.4904</v>
          </cell>
          <cell r="J44">
            <v>365.5879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570332.4474</v>
          </cell>
          <cell r="L52">
            <v>266205</v>
          </cell>
        </row>
        <row r="54">
          <cell r="H54">
            <v>127336.893</v>
          </cell>
          <cell r="I54">
            <v>334293.1798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40217.1899</v>
          </cell>
          <cell r="I55">
            <v>105580.8098</v>
          </cell>
          <cell r="J55">
            <v>98448.2756</v>
          </cell>
          <cell r="K55">
            <v>98027</v>
          </cell>
          <cell r="L55">
            <v>46869.747784692794</v>
          </cell>
        </row>
        <row r="56">
          <cell r="H56">
            <v>56683.8736</v>
          </cell>
          <cell r="I56">
            <v>148810.2302</v>
          </cell>
          <cell r="J56">
            <v>126820.995</v>
          </cell>
          <cell r="K56">
            <v>144158</v>
          </cell>
          <cell r="L56">
            <v>66021.97528013278</v>
          </cell>
        </row>
        <row r="57">
          <cell r="H57">
            <v>4388.0435</v>
          </cell>
          <cell r="I57">
            <v>11519.7803</v>
          </cell>
          <cell r="J57">
            <v>12956.9623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</v>
          </cell>
        </row>
        <row r="8">
          <cell r="J8">
            <v>835696.814</v>
          </cell>
          <cell r="L8">
            <v>968706.042</v>
          </cell>
          <cell r="M8">
            <v>841917.2843</v>
          </cell>
        </row>
        <row r="10">
          <cell r="J10">
            <v>351198.5994</v>
          </cell>
          <cell r="L10">
            <v>407748.9898</v>
          </cell>
          <cell r="M10">
            <v>351527.2464</v>
          </cell>
          <cell r="N10">
            <v>340043.3912462705</v>
          </cell>
        </row>
        <row r="11">
          <cell r="J11">
            <v>484498.2146</v>
          </cell>
          <cell r="L11">
            <v>560957.0521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</v>
          </cell>
          <cell r="M12">
            <v>42116.1938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</v>
          </cell>
          <cell r="L15">
            <v>225269.2706</v>
          </cell>
          <cell r="M15">
            <v>242185</v>
          </cell>
          <cell r="N15">
            <v>112891.72306482558</v>
          </cell>
        </row>
        <row r="17">
          <cell r="J17">
            <v>40217.1899</v>
          </cell>
          <cell r="L17">
            <v>98448.2756</v>
          </cell>
          <cell r="M17">
            <v>98027</v>
          </cell>
          <cell r="N17">
            <v>46869.747784692794</v>
          </cell>
        </row>
        <row r="18">
          <cell r="J18">
            <v>56683.8736</v>
          </cell>
          <cell r="L18">
            <v>126820.995</v>
          </cell>
          <cell r="M18">
            <v>144158</v>
          </cell>
          <cell r="N18">
            <v>66021.97528013278</v>
          </cell>
        </row>
        <row r="19">
          <cell r="J19">
            <v>4388.0435</v>
          </cell>
          <cell r="L19">
            <v>12956.9623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</v>
          </cell>
          <cell r="M20">
            <v>27.8154</v>
          </cell>
          <cell r="N20">
            <v>13.23562370914898</v>
          </cell>
        </row>
        <row r="22">
          <cell r="J22">
            <v>1302285.4067</v>
          </cell>
          <cell r="L22">
            <v>1710878.3566</v>
          </cell>
          <cell r="M22">
            <v>1511944.6348</v>
          </cell>
          <cell r="N22">
            <v>1303231.5637547513</v>
          </cell>
        </row>
        <row r="23">
          <cell r="J23">
            <v>932597.8775</v>
          </cell>
          <cell r="L23">
            <v>1193975.3126</v>
          </cell>
          <cell r="M23">
            <v>1084102.2843</v>
          </cell>
          <cell r="N23">
            <v>928220.4305478188</v>
          </cell>
        </row>
        <row r="25">
          <cell r="J25">
            <v>391415.7892</v>
          </cell>
          <cell r="L25">
            <v>506197.2654</v>
          </cell>
          <cell r="M25">
            <v>449554.2464</v>
          </cell>
        </row>
        <row r="26">
          <cell r="J26">
            <v>541182.0882</v>
          </cell>
          <cell r="L26">
            <v>687778.0472</v>
          </cell>
          <cell r="M26">
            <v>634548.038</v>
          </cell>
        </row>
        <row r="27">
          <cell r="J27">
            <v>42206.5078</v>
          </cell>
          <cell r="L27">
            <v>59996.4978</v>
          </cell>
          <cell r="M27">
            <v>53650.1938</v>
          </cell>
        </row>
        <row r="28">
          <cell r="J28">
            <v>1809.6735</v>
          </cell>
          <cell r="L28">
            <v>1594</v>
          </cell>
          <cell r="M28">
            <v>1826.5468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</v>
          </cell>
          <cell r="L30">
            <v>66.4</v>
          </cell>
          <cell r="M30">
            <v>78.2981</v>
          </cell>
        </row>
        <row r="31">
          <cell r="J31">
            <v>11.0027</v>
          </cell>
          <cell r="L31">
            <v>11.2</v>
          </cell>
          <cell r="M31">
            <v>11.1981</v>
          </cell>
        </row>
        <row r="33">
          <cell r="J33">
            <v>68384.9797</v>
          </cell>
          <cell r="L33">
            <v>89022.1862</v>
          </cell>
          <cell r="M33">
            <v>78671.0617</v>
          </cell>
          <cell r="N33">
            <v>67905.92837717262</v>
          </cell>
        </row>
        <row r="36">
          <cell r="J36">
            <v>294952.1061</v>
          </cell>
          <cell r="L36">
            <v>379646.1004</v>
          </cell>
          <cell r="M36">
            <v>336760.9373</v>
          </cell>
          <cell r="N36">
            <v>229653.60297370964</v>
          </cell>
        </row>
        <row r="37">
          <cell r="J37">
            <v>789271.6577</v>
          </cell>
          <cell r="L37">
            <v>1130185.6268</v>
          </cell>
          <cell r="M37">
            <v>914587.3946</v>
          </cell>
          <cell r="N37">
            <v>900412.0735315265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</v>
          </cell>
          <cell r="M40">
            <v>138.9422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558.7696</v>
          </cell>
          <cell r="N43">
            <v>348.05324329895427</v>
          </cell>
        </row>
        <row r="44">
          <cell r="J44">
            <v>1325.0075</v>
          </cell>
          <cell r="L44">
            <v>1724.9653</v>
          </cell>
          <cell r="M44">
            <v>1707.1679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</v>
          </cell>
          <cell r="M6">
            <v>397</v>
          </cell>
        </row>
        <row r="7">
          <cell r="L7">
            <v>513.7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</v>
          </cell>
          <cell r="L17">
            <v>4.7379</v>
          </cell>
          <cell r="M17">
            <v>4.544</v>
          </cell>
        </row>
        <row r="20">
          <cell r="J20">
            <v>2.967</v>
          </cell>
          <cell r="L20">
            <v>3.345</v>
          </cell>
          <cell r="M20">
            <v>3.4426</v>
          </cell>
        </row>
        <row r="21">
          <cell r="J21">
            <v>2.6786</v>
          </cell>
          <cell r="L21">
            <v>3.1034</v>
          </cell>
          <cell r="M21">
            <v>2.9761</v>
          </cell>
        </row>
        <row r="22">
          <cell r="J22">
            <v>6.0489</v>
          </cell>
          <cell r="L22">
            <v>5.8971</v>
          </cell>
          <cell r="M22">
            <v>5.6587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191654.4</v>
          </cell>
          <cell r="L31">
            <v>278528.14</v>
          </cell>
          <cell r="M31">
            <v>206447.94</v>
          </cell>
        </row>
        <row r="34">
          <cell r="J34">
            <v>35994.9167</v>
          </cell>
          <cell r="L34">
            <v>50077.7037</v>
          </cell>
          <cell r="M34">
            <v>35569.6655</v>
          </cell>
        </row>
        <row r="35">
          <cell r="J35">
            <v>14233.994</v>
          </cell>
          <cell r="L35">
            <v>18583.7471</v>
          </cell>
          <cell r="M35">
            <v>14939.0818</v>
          </cell>
        </row>
        <row r="36">
          <cell r="J36">
            <v>4108.0785</v>
          </cell>
          <cell r="L36">
            <v>5937.9999</v>
          </cell>
          <cell r="M36">
            <v>4530.2929</v>
          </cell>
        </row>
        <row r="38">
          <cell r="J38">
            <v>17.6715</v>
          </cell>
          <cell r="L38">
            <v>25.5488</v>
          </cell>
          <cell r="M38">
            <v>18.8986</v>
          </cell>
        </row>
        <row r="41">
          <cell r="J41">
            <v>29.5865</v>
          </cell>
          <cell r="L41">
            <v>44.2109</v>
          </cell>
          <cell r="M41">
            <v>33.7281</v>
          </cell>
        </row>
        <row r="42">
          <cell r="J42">
            <v>30.3691</v>
          </cell>
          <cell r="L42">
            <v>42.8197</v>
          </cell>
          <cell r="M42">
            <v>34.3767</v>
          </cell>
        </row>
        <row r="43">
          <cell r="J43">
            <v>56.275</v>
          </cell>
          <cell r="L43">
            <v>79.1733</v>
          </cell>
          <cell r="M43">
            <v>60.2513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604.8</v>
          </cell>
          <cell r="I43">
            <v>604.8</v>
          </cell>
          <cell r="J43">
            <v>604.8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2.3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2.3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</v>
          </cell>
          <cell r="I50">
            <v>8652.2</v>
          </cell>
          <cell r="J50">
            <v>8652.2</v>
          </cell>
        </row>
      </sheetData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8.299999999999999</v>
          </cell>
          <cell r="E16">
            <v>6.92</v>
          </cell>
        </row>
        <row r="17">
          <cell r="D17">
            <v>1321.3300000000002</v>
          </cell>
          <cell r="E17">
            <v>1335.042641350558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</v>
          </cell>
          <cell r="D6">
            <v>5201.7</v>
          </cell>
        </row>
        <row r="7">
          <cell r="C7">
            <v>5496.269</v>
          </cell>
          <cell r="D7">
            <v>5169</v>
          </cell>
        </row>
        <row r="9">
          <cell r="B9" t="str">
            <v>ГРЭС</v>
          </cell>
          <cell r="C9">
            <v>226.034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859.847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</v>
          </cell>
          <cell r="D17">
            <v>32.7</v>
          </cell>
        </row>
        <row r="19">
          <cell r="B19" t="str">
            <v>ГЭС1</v>
          </cell>
          <cell r="C19">
            <v>32.7</v>
          </cell>
          <cell r="D19">
            <v>32.7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657.204</v>
          </cell>
          <cell r="D24">
            <v>640</v>
          </cell>
        </row>
        <row r="25">
          <cell r="C25">
            <v>656.904</v>
          </cell>
          <cell r="D25">
            <v>639.7</v>
          </cell>
        </row>
        <row r="26">
          <cell r="C26">
            <v>334.8</v>
          </cell>
          <cell r="D26">
            <v>305.1</v>
          </cell>
        </row>
        <row r="27">
          <cell r="C27">
            <v>6.091404914861336</v>
          </cell>
          <cell r="D27">
            <v>5.902495647127105</v>
          </cell>
        </row>
        <row r="28">
          <cell r="C28">
            <v>322.104</v>
          </cell>
          <cell r="D28">
            <v>334.6</v>
          </cell>
        </row>
        <row r="29">
          <cell r="C29">
            <v>37.99830124575312</v>
          </cell>
          <cell r="D29">
            <v>38.53018735389966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</v>
          </cell>
          <cell r="D32">
            <v>4561.7</v>
          </cell>
        </row>
        <row r="33">
          <cell r="C33">
            <v>4839.400000000001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</v>
          </cell>
          <cell r="D38">
            <v>571.2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</v>
          </cell>
        </row>
        <row r="51">
          <cell r="C51">
            <v>4828.015</v>
          </cell>
          <cell r="D51">
            <v>4518.1</v>
          </cell>
        </row>
        <row r="52">
          <cell r="C52">
            <v>4795.8</v>
          </cell>
          <cell r="D52">
            <v>4485.900000000001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</v>
          </cell>
          <cell r="D55">
            <v>38.8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</v>
          </cell>
          <cell r="D62">
            <v>32.2</v>
          </cell>
        </row>
        <row r="64">
          <cell r="B64" t="str">
            <v>ГЭС1</v>
          </cell>
          <cell r="C64">
            <v>32.2</v>
          </cell>
          <cell r="D64">
            <v>32.2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</v>
          </cell>
          <cell r="D6">
            <v>4518.1</v>
          </cell>
        </row>
        <row r="7">
          <cell r="C7">
            <v>5465.08</v>
          </cell>
          <cell r="D7">
            <v>5829.88</v>
          </cell>
        </row>
        <row r="8">
          <cell r="C8">
            <v>4118.9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562.55</v>
          </cell>
        </row>
        <row r="13">
          <cell r="C13">
            <v>914.8299999999999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</v>
          </cell>
          <cell r="D19">
            <v>9.3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</v>
          </cell>
          <cell r="D21">
            <v>9070.779999999999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8531.695000000002</v>
          </cell>
          <cell r="D25">
            <v>8625.179999999998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67.6</v>
          </cell>
          <cell r="J13">
            <v>1014.4</v>
          </cell>
          <cell r="L13">
            <v>387.2</v>
          </cell>
          <cell r="M13">
            <v>67.6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</v>
          </cell>
          <cell r="F9">
            <v>3889.5690000000004</v>
          </cell>
          <cell r="G9">
            <v>1133.995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</v>
          </cell>
          <cell r="F8">
            <v>644.474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</v>
          </cell>
          <cell r="L8">
            <v>189.718</v>
          </cell>
        </row>
        <row r="9">
          <cell r="D9">
            <v>0</v>
          </cell>
          <cell r="E9">
            <v>137.865</v>
          </cell>
          <cell r="F9">
            <v>614.474</v>
          </cell>
          <cell r="G9">
            <v>187.834</v>
          </cell>
          <cell r="I9">
            <v>0</v>
          </cell>
          <cell r="J9">
            <v>145.577</v>
          </cell>
          <cell r="K9">
            <v>617.023</v>
          </cell>
          <cell r="L9">
            <v>189.718</v>
          </cell>
        </row>
        <row r="11">
          <cell r="E11">
            <v>137.865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62.974</v>
          </cell>
          <cell r="K12">
            <v>65.523</v>
          </cell>
        </row>
        <row r="13">
          <cell r="G13">
            <v>187.834</v>
          </cell>
          <cell r="L13">
            <v>189.718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682.2435687166842</v>
          </cell>
          <cell r="E20">
            <v>81.30176417633996</v>
          </cell>
          <cell r="F20">
            <v>389.3993044531658</v>
          </cell>
          <cell r="G20">
            <v>168.42440161292507</v>
          </cell>
          <cell r="H20">
            <v>1335.042641350558</v>
          </cell>
          <cell r="I20">
            <v>690.0855687166843</v>
          </cell>
          <cell r="J20">
            <v>81.92417978031094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</v>
          </cell>
          <cell r="E21">
            <v>81.30176417633996</v>
          </cell>
          <cell r="F21">
            <v>389.3993044531658</v>
          </cell>
          <cell r="G21">
            <v>168.42440161292507</v>
          </cell>
          <cell r="H21">
            <v>1275.542641350558</v>
          </cell>
          <cell r="I21">
            <v>630.5855687166843</v>
          </cell>
          <cell r="J21">
            <v>81.92417978031094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541.8000000000001</v>
          </cell>
          <cell r="E8">
            <v>2531.2140719999998</v>
          </cell>
          <cell r="F8">
            <v>54.49589999999999</v>
          </cell>
          <cell r="G8">
            <v>12.41907</v>
          </cell>
          <cell r="H8">
            <v>1.4</v>
          </cell>
          <cell r="I8">
            <v>404.4911356170336</v>
          </cell>
          <cell r="J8">
            <v>67.49999999999999</v>
          </cell>
          <cell r="K8">
            <v>328.24356871668425</v>
          </cell>
          <cell r="L8">
            <v>6.70361720891208</v>
          </cell>
          <cell r="M8">
            <v>1.839671105640336</v>
          </cell>
          <cell r="N8">
            <v>0.2042785857968601</v>
          </cell>
          <cell r="O8">
            <v>7766.12579459384</v>
          </cell>
          <cell r="P8">
            <v>100</v>
          </cell>
          <cell r="Q8">
            <v>17.247476872242924</v>
          </cell>
          <cell r="R8">
            <v>80.57780761446257</v>
          </cell>
          <cell r="S8">
            <v>1.734803940350799</v>
          </cell>
          <cell r="T8">
            <v>0.39534444924283113</v>
          </cell>
          <cell r="U8">
            <v>0.0445671237008861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</v>
          </cell>
          <cell r="E12">
            <v>869.8</v>
          </cell>
          <cell r="F12">
            <v>32.0006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4.61185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</v>
          </cell>
          <cell r="F15">
            <v>9.7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18.458</v>
          </cell>
          <cell r="K16">
            <v>18.458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</v>
          </cell>
          <cell r="K18">
            <v>37.08418179070594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12.7953</v>
          </cell>
          <cell r="G19">
            <v>0.9572200000000001</v>
          </cell>
          <cell r="H19">
            <v>1.4</v>
          </cell>
          <cell r="I19">
            <v>69.11095382632759</v>
          </cell>
          <cell r="J19">
            <v>1.1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0.2042785857968601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</v>
          </cell>
          <cell r="D22">
            <v>5.1</v>
          </cell>
          <cell r="E22">
            <v>16.9</v>
          </cell>
          <cell r="F22">
            <v>129.1536</v>
          </cell>
          <cell r="G22">
            <v>41.693</v>
          </cell>
          <cell r="H22">
            <v>383.074218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</v>
          </cell>
          <cell r="N22">
            <v>67.62012302712823</v>
          </cell>
          <cell r="O22">
            <v>5664.168900713776</v>
          </cell>
          <cell r="P22">
            <v>100</v>
          </cell>
          <cell r="Q22">
            <v>0.8855384005236635</v>
          </cell>
          <cell r="R22">
            <v>2.934431170362728</v>
          </cell>
          <cell r="S22">
            <v>22.425582816837853</v>
          </cell>
          <cell r="T22">
            <v>7.239363241771196</v>
          </cell>
          <cell r="U22">
            <v>66.51508437050455</v>
          </cell>
        </row>
        <row r="23">
          <cell r="B23" t="str">
            <v>Прочие потребители</v>
          </cell>
          <cell r="C23">
            <v>4814.570000000001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606.3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6.339091549193385</v>
          </cell>
          <cell r="R23">
            <v>24.129049946308808</v>
          </cell>
          <cell r="S23">
            <v>7.069374835135847</v>
          </cell>
          <cell r="T23">
            <v>49.86945874709475</v>
          </cell>
          <cell r="U23">
            <v>12.5930249222672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30.211464</v>
          </cell>
          <cell r="G24">
            <v>40.405986</v>
          </cell>
          <cell r="H24">
            <v>74.359532</v>
          </cell>
          <cell r="I24">
            <v>36.29972565658462</v>
          </cell>
          <cell r="J24">
            <v>2.3</v>
          </cell>
          <cell r="K24">
            <v>13</v>
          </cell>
          <cell r="L24">
            <v>4.376090927894902</v>
          </cell>
          <cell r="M24">
            <v>5.852754066047525</v>
          </cell>
          <cell r="N24">
            <v>10.77088066264219</v>
          </cell>
          <cell r="O24">
            <v>6894.734807853865</v>
          </cell>
          <cell r="P24">
            <v>100</v>
          </cell>
          <cell r="Q24">
            <v>6.2730499123567025</v>
          </cell>
          <cell r="R24">
            <v>35.80033580555163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8531.81986</v>
          </cell>
          <cell r="D25">
            <v>852.1000000000001</v>
          </cell>
          <cell r="E25">
            <v>3709.824072</v>
          </cell>
          <cell r="F25">
            <v>524.0095</v>
          </cell>
          <cell r="G25">
            <v>2455.11207</v>
          </cell>
          <cell r="H25">
            <v>990.7742179999999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81.30176417633996</v>
          </cell>
          <cell r="M25">
            <v>389.3993044531658</v>
          </cell>
          <cell r="N25">
            <v>168.42440161292507</v>
          </cell>
          <cell r="O25">
            <v>6749.488830946639</v>
          </cell>
          <cell r="P25">
            <v>100</v>
          </cell>
          <cell r="Q25">
            <v>9.987318227321317</v>
          </cell>
          <cell r="R25">
            <v>43.48221285581621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2821.62497</v>
          </cell>
          <cell r="D27">
            <v>534</v>
          </cell>
          <cell r="E27">
            <v>2223.71</v>
          </cell>
          <cell r="F27">
            <v>50.09589999999999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67.49999999999999</v>
          </cell>
          <cell r="K27">
            <v>281.68556871668426</v>
          </cell>
          <cell r="L27">
            <v>6.633604816058641</v>
          </cell>
          <cell r="M27">
            <v>1.8344334587944497</v>
          </cell>
          <cell r="N27">
            <v>0.19661816751867872</v>
          </cell>
          <cell r="O27">
            <v>7884.932778080141</v>
          </cell>
          <cell r="P27">
            <v>100</v>
          </cell>
          <cell r="Q27">
            <v>18.925264897978273</v>
          </cell>
          <cell r="R27">
            <v>78.80955207169151</v>
          </cell>
          <cell r="S27">
            <v>1.775427299255861</v>
          </cell>
          <cell r="T27">
            <v>0.44013893171635776</v>
          </cell>
          <cell r="U27">
            <v>0.04961679935799547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938.6106</v>
          </cell>
          <cell r="E31">
            <v>906.61</v>
          </cell>
          <cell r="F31">
            <v>32.0006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276.9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4.61185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</v>
          </cell>
          <cell r="D38">
            <v>7.8</v>
          </cell>
          <cell r="E38">
            <v>461.36</v>
          </cell>
          <cell r="F38">
            <v>12.7953</v>
          </cell>
          <cell r="G38">
            <v>0.9572200000000001</v>
          </cell>
          <cell r="H38">
            <v>1.4</v>
          </cell>
          <cell r="I38">
            <v>68.02804336835008</v>
          </cell>
          <cell r="J38">
            <v>1.1</v>
          </cell>
          <cell r="K38">
            <v>64.8</v>
          </cell>
          <cell r="L38">
            <v>1.796991742036964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564.8</v>
          </cell>
          <cell r="D41">
            <v>7.9</v>
          </cell>
          <cell r="E41">
            <v>8.6</v>
          </cell>
          <cell r="F41">
            <v>134.2</v>
          </cell>
          <cell r="G41">
            <v>44.3</v>
          </cell>
          <cell r="H41">
            <v>369.8</v>
          </cell>
          <cell r="I41">
            <v>99.69241619150176</v>
          </cell>
          <cell r="J41">
            <v>1.4</v>
          </cell>
          <cell r="K41">
            <v>1.5</v>
          </cell>
          <cell r="L41">
            <v>23.6905749642523</v>
          </cell>
          <cell r="M41">
            <v>7.820361184175685</v>
          </cell>
          <cell r="N41">
            <v>65.28148004307378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</v>
          </cell>
          <cell r="U41">
            <v>65.47450424929178</v>
          </cell>
        </row>
        <row r="42">
          <cell r="B42" t="str">
            <v>Прочие потребители</v>
          </cell>
          <cell r="C42">
            <v>5238.86</v>
          </cell>
          <cell r="D42">
            <v>319.6</v>
          </cell>
          <cell r="E42">
            <v>1518.06</v>
          </cell>
          <cell r="F42">
            <v>345.5</v>
          </cell>
          <cell r="G42">
            <v>2425.3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6404.474327628362</v>
          </cell>
          <cell r="P42">
            <v>100</v>
          </cell>
          <cell r="Q42">
            <v>6.100563863130529</v>
          </cell>
          <cell r="R42">
            <v>28.97691482498101</v>
          </cell>
          <cell r="S42">
            <v>6.594946228759692</v>
          </cell>
          <cell r="T42">
            <v>46.29442283244829</v>
          </cell>
          <cell r="U42">
            <v>12.03315225068049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</v>
          </cell>
          <cell r="I43">
            <v>35.7708769083693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</v>
          </cell>
          <cell r="N43">
            <v>10.776673715924563</v>
          </cell>
          <cell r="O43">
            <v>6907.85413600487</v>
          </cell>
          <cell r="P43">
            <v>100</v>
          </cell>
          <cell r="Q43">
            <v>5.949008498583569</v>
          </cell>
          <cell r="R43">
            <v>41.88587616349656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</v>
          </cell>
          <cell r="D44">
            <v>861.5</v>
          </cell>
          <cell r="E44">
            <v>3750.37</v>
          </cell>
          <cell r="F44">
            <v>529.7959</v>
          </cell>
          <cell r="G44">
            <v>2482.0190700000003</v>
          </cell>
          <cell r="H44">
            <v>1001.5999999999999</v>
          </cell>
          <cell r="I44">
            <v>1275.542641350558</v>
          </cell>
          <cell r="J44">
            <v>119</v>
          </cell>
          <cell r="K44">
            <v>511.5855687166843</v>
          </cell>
          <cell r="L44">
            <v>81.92417978031094</v>
          </cell>
          <cell r="M44">
            <v>393.05479464297014</v>
          </cell>
          <cell r="N44">
            <v>169.97809821059246</v>
          </cell>
          <cell r="O44">
            <v>6762.051451974556</v>
          </cell>
          <cell r="P44">
            <v>100</v>
          </cell>
          <cell r="Q44">
            <v>9.98807579107731</v>
          </cell>
          <cell r="R44">
            <v>43.48111410862753</v>
          </cell>
          <cell r="S44">
            <v>6.142358215904835</v>
          </cell>
          <cell r="T44">
            <v>28.77608193390508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8619.8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8619.8</v>
          </cell>
          <cell r="M15">
            <v>8619.8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2427.2</v>
          </cell>
          <cell r="E21">
            <v>2427.2</v>
          </cell>
          <cell r="F21">
            <v>0</v>
          </cell>
          <cell r="L21">
            <v>2441.8</v>
          </cell>
          <cell r="M21">
            <v>2441.8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</v>
          </cell>
          <cell r="M22">
            <v>2076.8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4997.200000000001</v>
          </cell>
          <cell r="E34">
            <v>4241.1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558.8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2427.2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</v>
          </cell>
          <cell r="M40">
            <v>6939.700000000001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4997.200000000001</v>
          </cell>
          <cell r="E42">
            <v>4241.1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558.8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2427.2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687.8000000000001</v>
          </cell>
          <cell r="M47">
            <v>687.8000000000001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7932.000000000001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558.8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4714.700000000001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</v>
          </cell>
          <cell r="H47">
            <v>50.4</v>
          </cell>
          <cell r="I47">
            <v>23.661740339274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1953.2837459162</v>
          </cell>
          <cell r="H48">
            <v>3754.2</v>
          </cell>
          <cell r="I48">
            <v>1846.60165231084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</v>
          </cell>
          <cell r="H52">
            <v>583.9</v>
          </cell>
          <cell r="I52">
            <v>262.344851221951</v>
          </cell>
          <cell r="J52">
            <v>558.8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38.2935601990922</v>
          </cell>
          <cell r="H58">
            <v>73.6</v>
          </cell>
          <cell r="I58">
            <v>34.5536525589399</v>
          </cell>
          <cell r="J58">
            <v>73.6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38.2935601990922</v>
          </cell>
          <cell r="H61">
            <v>73.6</v>
          </cell>
          <cell r="I61">
            <v>34.5536525589399</v>
          </cell>
          <cell r="J61">
            <v>73.6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784.5497204376516</v>
          </cell>
          <cell r="H64">
            <v>1507.9</v>
          </cell>
          <cell r="I64">
            <v>780.2271085285618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</v>
          </cell>
          <cell r="H65">
            <v>50.4</v>
          </cell>
          <cell r="I65">
            <v>23.661740339274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</v>
          </cell>
          <cell r="H66">
            <v>775</v>
          </cell>
          <cell r="I66">
            <v>447.929890033757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</v>
          </cell>
          <cell r="H70">
            <v>510.3</v>
          </cell>
          <cell r="I70">
            <v>227.791198663011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</v>
          </cell>
          <cell r="H81">
            <v>2274.8</v>
          </cell>
          <cell r="I81">
            <v>1075.6702274869976</v>
          </cell>
          <cell r="J81">
            <v>2291.2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</v>
          </cell>
          <cell r="H82">
            <v>75</v>
          </cell>
          <cell r="I82">
            <v>35.2109231239197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512.979954281695</v>
          </cell>
          <cell r="H83">
            <v>1447.8</v>
          </cell>
          <cell r="I83">
            <v>679.476920496653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266.446280991736</v>
          </cell>
          <cell r="H84">
            <v>752</v>
          </cell>
          <cell r="I84">
            <v>360.982383866425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</v>
          </cell>
          <cell r="H87">
            <v>512</v>
          </cell>
          <cell r="I87">
            <v>248.307429869882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85.036047125022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594.360382331765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594.360382331765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481.3098451552333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</v>
          </cell>
          <cell r="H100">
            <v>75</v>
          </cell>
          <cell r="I100">
            <v>35.2109231239197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</v>
          </cell>
          <cell r="H101">
            <v>181.8</v>
          </cell>
          <cell r="I101">
            <v>85.1165381648886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266.446280991736</v>
          </cell>
          <cell r="H102">
            <v>752</v>
          </cell>
          <cell r="I102">
            <v>360.982383866425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</v>
          </cell>
          <cell r="H105">
            <v>512</v>
          </cell>
          <cell r="I105">
            <v>248.307429869882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85.036047125022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434.7844787341606</v>
          </cell>
          <cell r="J116">
            <v>926.0999999999999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0.168181315644002</v>
          </cell>
          <cell r="H117">
            <v>0.4</v>
          </cell>
          <cell r="I117">
            <v>0.187791589994238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315.424057490326</v>
          </cell>
          <cell r="H118">
            <v>750.2</v>
          </cell>
          <cell r="I118">
            <v>349.996575851762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64.7077611940299</v>
          </cell>
          <cell r="H119">
            <v>153.9</v>
          </cell>
          <cell r="I119">
            <v>84.6001112924044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64.7077611940299</v>
          </cell>
          <cell r="H122">
            <v>153.9</v>
          </cell>
          <cell r="I122">
            <v>84.6001112924044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0.168181315644002</v>
          </cell>
          <cell r="H135">
            <v>0.4</v>
          </cell>
          <cell r="I135">
            <v>0.187791589994238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305.291133222775</v>
          </cell>
          <cell r="H136">
            <v>726.1</v>
          </cell>
          <cell r="I136">
            <v>338.682132554609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64.7077611940299</v>
          </cell>
          <cell r="H137">
            <v>153.9</v>
          </cell>
          <cell r="I137">
            <v>84.6001112924044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64.7077611940299</v>
          </cell>
          <cell r="H140">
            <v>153.9</v>
          </cell>
          <cell r="I140">
            <v>84.6001112924044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656.848</v>
          </cell>
          <cell r="F8" t="e">
            <v>#NAME?</v>
          </cell>
          <cell r="G8">
            <v>371.982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284.8659999999999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</v>
          </cell>
          <cell r="F10" t="e">
            <v>#NAME?</v>
          </cell>
          <cell r="G10">
            <v>8.233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</v>
          </cell>
          <cell r="F11" t="e">
            <v>#NAME?</v>
          </cell>
          <cell r="G11">
            <v>2.483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54.52199999999998</v>
          </cell>
          <cell r="N12">
            <v>149.44</v>
          </cell>
          <cell r="O12">
            <v>255.751616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95.95899999999995</v>
          </cell>
          <cell r="F13" t="e">
            <v>#NAME?</v>
          </cell>
          <cell r="G13">
            <v>55.882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</v>
          </cell>
          <cell r="O13">
            <v>143.383191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191.058</v>
          </cell>
          <cell r="F14" t="e">
            <v>#NAME?</v>
          </cell>
          <cell r="G14">
            <v>125.418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2427.2</v>
          </cell>
          <cell r="M14">
            <v>65.64</v>
          </cell>
          <cell r="N14">
            <v>150.75</v>
          </cell>
          <cell r="O14">
            <v>365.9004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192.611</v>
          </cell>
          <cell r="F15" t="e">
            <v>#NAME?</v>
          </cell>
          <cell r="G15">
            <v>113.141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134.48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656.848</v>
          </cell>
          <cell r="F22" t="e">
            <v>#NAME?</v>
          </cell>
          <cell r="G22">
            <v>371.982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284.8659999999999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191.058</v>
          </cell>
          <cell r="F25" t="e">
            <v>#NAME?</v>
          </cell>
          <cell r="G25">
            <v>125.418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2427.2</v>
          </cell>
          <cell r="M25">
            <v>65.64</v>
          </cell>
          <cell r="N25" t="e">
            <v>#NAME?</v>
          </cell>
          <cell r="O25">
            <v>365.9004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95.95899999999995</v>
          </cell>
          <cell r="F26" t="e">
            <v>#NAME?</v>
          </cell>
          <cell r="G26">
            <v>55.882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639.9999999999997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8619.8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44.99999999999993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</v>
          </cell>
          <cell r="M36">
            <v>63.59999999999991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</v>
          </cell>
          <cell r="K37" t="e">
            <v>#NAME?</v>
          </cell>
          <cell r="L37">
            <v>2076.8</v>
          </cell>
          <cell r="M37">
            <v>86.59999999999982</v>
          </cell>
          <cell r="N37">
            <v>136.34</v>
          </cell>
          <cell r="O37">
            <v>283.150912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639.9999999999997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8619.8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</v>
          </cell>
          <cell r="M47">
            <v>63.59999999999991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44.99999999999993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</v>
          </cell>
          <cell r="E14">
            <v>1454.684885931559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1454.684885931559</v>
          </cell>
          <cell r="Q14">
            <v>1.947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4.561</v>
          </cell>
          <cell r="E18">
            <v>1770.4279763209822</v>
          </cell>
          <cell r="F18">
            <v>8074.922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</v>
          </cell>
          <cell r="R18" t="e">
            <v>#NAME?</v>
          </cell>
          <cell r="S18">
            <v>7479.132011488899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10.546</v>
          </cell>
          <cell r="E22">
            <v>1056.6288640242747</v>
          </cell>
          <cell r="F22">
            <v>11143.208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5315.673900000001</v>
          </cell>
          <cell r="N22">
            <v>2.15</v>
          </cell>
          <cell r="O22">
            <v>1146.481046252438</v>
          </cell>
          <cell r="P22">
            <v>2464.934249442742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</v>
          </cell>
          <cell r="N26">
            <v>8.83</v>
          </cell>
          <cell r="O26">
            <v>1611.057932281724</v>
          </cell>
          <cell r="P26">
            <v>14225.641542047624</v>
          </cell>
          <cell r="Q26">
            <v>30.982</v>
          </cell>
          <cell r="R26" t="e">
            <v>#NAME?</v>
          </cell>
          <cell r="S26">
            <v>49913.79685795237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7948.459801901065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</v>
          </cell>
          <cell r="E38" t="e">
            <v>#NAME?</v>
          </cell>
          <cell r="F38">
            <v>76110.664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86632.9583</v>
          </cell>
          <cell r="N38">
            <v>17.955</v>
          </cell>
          <cell r="O38" t="e">
            <v>#NAME?</v>
          </cell>
          <cell r="P38">
            <v>27719.21110899379</v>
          </cell>
          <cell r="Q38">
            <v>87.798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</v>
          </cell>
          <cell r="E43">
            <v>1686.532034469839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</v>
          </cell>
          <cell r="E47">
            <v>1454.6846430405753</v>
          </cell>
          <cell r="F47">
            <v>2832.271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</v>
          </cell>
          <cell r="R47" t="e">
            <v>#NAME?</v>
          </cell>
          <cell r="S47">
            <v>2832.271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</v>
          </cell>
          <cell r="E51">
            <v>1603.9313746515118</v>
          </cell>
          <cell r="F51">
            <v>7479.132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</v>
          </cell>
          <cell r="R51" t="e">
            <v>#NAME?</v>
          </cell>
          <cell r="S51">
            <v>7479.132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30.982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30.982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</v>
          </cell>
          <cell r="F63">
            <v>47307.472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68868.924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0.052</v>
          </cell>
          <cell r="H14">
            <v>0.15</v>
          </cell>
          <cell r="I14">
            <v>0.157</v>
          </cell>
          <cell r="J14">
            <v>0.04</v>
          </cell>
          <cell r="K14">
            <v>0.117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</v>
          </cell>
          <cell r="G15">
            <v>16.783328</v>
          </cell>
          <cell r="H15">
            <v>58.39464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73898.367</v>
          </cell>
          <cell r="P15">
            <v>16271.788</v>
          </cell>
          <cell r="Q15">
            <v>57626.579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</v>
          </cell>
          <cell r="H18">
            <v>1.237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2500.843</v>
          </cell>
          <cell r="P18">
            <v>1332.701</v>
          </cell>
          <cell r="Q18">
            <v>1168.142</v>
          </cell>
        </row>
        <row r="19">
          <cell r="B19" t="str">
            <v>ТЭЦ-2</v>
          </cell>
          <cell r="D19" t="str">
            <v>Газ</v>
          </cell>
          <cell r="F19">
            <v>524.433121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</v>
          </cell>
          <cell r="P19">
            <v>251663.773</v>
          </cell>
          <cell r="Q19">
            <v>241786.529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1.442</v>
          </cell>
          <cell r="I22">
            <v>2.15</v>
          </cell>
          <cell r="J22">
            <v>1.11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</v>
          </cell>
          <cell r="G23">
            <v>200.62648300000004</v>
          </cell>
          <cell r="H23">
            <v>141.941191</v>
          </cell>
          <cell r="I23">
            <v>299.03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310258.724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</v>
          </cell>
          <cell r="G26">
            <v>6.082</v>
          </cell>
          <cell r="H26">
            <v>5.369</v>
          </cell>
          <cell r="I26">
            <v>8.83</v>
          </cell>
          <cell r="J26">
            <v>4.69</v>
          </cell>
          <cell r="K26">
            <v>4.14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</v>
          </cell>
          <cell r="P26">
            <v>7360.113</v>
          </cell>
          <cell r="Q26">
            <v>5467.578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</v>
          </cell>
          <cell r="P27">
            <v>523785.008</v>
          </cell>
          <cell r="Q27">
            <v>370485.704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3.828</v>
          </cell>
          <cell r="H30">
            <v>3.062</v>
          </cell>
          <cell r="I30">
            <v>5.04</v>
          </cell>
          <cell r="J30">
            <v>2.8</v>
          </cell>
          <cell r="K30">
            <v>2.24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8174.275</v>
          </cell>
          <cell r="P30">
            <v>5133.756</v>
          </cell>
          <cell r="Q30">
            <v>3040.519</v>
          </cell>
        </row>
        <row r="31">
          <cell r="B31" t="str">
            <v>ТЭЦ-5</v>
          </cell>
          <cell r="D31" t="str">
            <v>Газ</v>
          </cell>
          <cell r="F31">
            <v>783.116156</v>
          </cell>
          <cell r="G31">
            <v>524.480076</v>
          </cell>
          <cell r="H31">
            <v>258.63608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775482.038</v>
          </cell>
          <cell r="P31">
            <v>517084.613</v>
          </cell>
          <cell r="Q31">
            <v>258397.425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</v>
          </cell>
          <cell r="G38">
            <v>12.715</v>
          </cell>
          <cell r="H38">
            <v>11.26</v>
          </cell>
          <cell r="I38">
            <v>17.955</v>
          </cell>
          <cell r="J38">
            <v>9.518</v>
          </cell>
          <cell r="K38">
            <v>8.437000000000001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15260.193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</v>
          </cell>
        </row>
        <row r="42">
          <cell r="A42" t="str">
            <v>СЦТ1</v>
          </cell>
          <cell r="F42">
            <v>1590.624661</v>
          </cell>
          <cell r="G42">
            <v>887.249533</v>
          </cell>
          <cell r="H42">
            <v>703.375128</v>
          </cell>
          <cell r="I42">
            <v>1383.565</v>
          </cell>
          <cell r="J42">
            <v>765.1980000000001</v>
          </cell>
          <cell r="K42">
            <v>618.3670000000001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</v>
          </cell>
          <cell r="P42">
            <v>860393.475</v>
          </cell>
          <cell r="Q42">
            <v>687833.767</v>
          </cell>
        </row>
        <row r="43">
          <cell r="A43" t="str">
            <v>СЦТ2</v>
          </cell>
          <cell r="F43">
            <v>895.161013</v>
          </cell>
          <cell r="G43">
            <v>529.260613</v>
          </cell>
          <cell r="H43">
            <v>365.9004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</v>
          </cell>
          <cell r="P43">
            <v>531145.1209999999</v>
          </cell>
          <cell r="Q43">
            <v>375953.282</v>
          </cell>
        </row>
        <row r="44">
          <cell r="A44" t="str">
            <v>СЦТ3</v>
          </cell>
          <cell r="F44">
            <v>345.555674</v>
          </cell>
          <cell r="G44">
            <v>202.17248300000003</v>
          </cell>
          <cell r="H44">
            <v>143.383191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312613.725</v>
          </cell>
          <cell r="P44">
            <v>182504.809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</v>
          </cell>
          <cell r="G50">
            <v>75.000277</v>
          </cell>
          <cell r="H50">
            <v>130.39455600000002</v>
          </cell>
          <cell r="I50">
            <v>179.0713452484743</v>
          </cell>
          <cell r="J50">
            <v>65.38821011333914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79.10258599999999</v>
          </cell>
          <cell r="G54">
            <v>18.100008</v>
          </cell>
          <cell r="H54">
            <v>61.00257799999999</v>
          </cell>
          <cell r="I54">
            <v>68.84472236727589</v>
          </cell>
          <cell r="J54">
            <v>15.75283550913838</v>
          </cell>
          <cell r="K54">
            <v>53.09188685813751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305352.8656605406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359.859334</v>
          </cell>
          <cell r="G62">
            <v>210.2016</v>
          </cell>
          <cell r="H62">
            <v>149.657734</v>
          </cell>
          <cell r="I62">
            <v>313.4663188153311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411474.6980561325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824.1591040000001</v>
          </cell>
          <cell r="G66">
            <v>459.89138</v>
          </cell>
          <cell r="H66">
            <v>364.26772400000004</v>
          </cell>
          <cell r="I66">
            <v>718.5345283347865</v>
          </cell>
          <cell r="J66">
            <v>400.951508282476</v>
          </cell>
          <cell r="K66">
            <v>317.5830200523104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582959.4359522233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724.4970400000001</v>
          </cell>
          <cell r="G70">
            <v>441.3461280000001</v>
          </cell>
          <cell r="H70">
            <v>283.150912</v>
          </cell>
          <cell r="I70">
            <v>631.0949825783973</v>
          </cell>
          <cell r="J70">
            <v>384.4478466898956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803.7338560000001</v>
          </cell>
          <cell r="H81">
            <v>729.891822</v>
          </cell>
          <cell r="I81">
            <v>1336.4053126178615</v>
          </cell>
          <cell r="J81">
            <v>700.3643439252764</v>
          </cell>
          <cell r="K81">
            <v>636.0409686925852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986348.4685060296</v>
          </cell>
          <cell r="Q81">
            <v>883337.1334065078</v>
          </cell>
        </row>
        <row r="82">
          <cell r="A82" t="str">
            <v>СЦТ2</v>
          </cell>
          <cell r="F82">
            <v>824.1591040000001</v>
          </cell>
          <cell r="G82">
            <v>459.89138</v>
          </cell>
          <cell r="H82">
            <v>364.26772400000004</v>
          </cell>
          <cell r="I82">
            <v>718.5345283347865</v>
          </cell>
          <cell r="J82">
            <v>400.951508282476</v>
          </cell>
          <cell r="K82">
            <v>317.5830200523104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582959.4359522233</v>
          </cell>
          <cell r="Q82">
            <v>461746.65617485624</v>
          </cell>
        </row>
        <row r="83">
          <cell r="A83" t="str">
            <v>СЦТ3</v>
          </cell>
          <cell r="F83">
            <v>359.859334</v>
          </cell>
          <cell r="G83">
            <v>210.2016</v>
          </cell>
          <cell r="H83">
            <v>149.657734</v>
          </cell>
          <cell r="I83">
            <v>313.4663188153311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411474.6980561325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999625.9999200001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1124033.805</v>
          </cell>
          <cell r="I15">
            <v>808959.4999200001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</v>
          </cell>
          <cell r="I16">
            <v>54466.5</v>
          </cell>
          <cell r="J16">
            <v>253163.564</v>
          </cell>
        </row>
        <row r="17">
          <cell r="B17" t="str">
            <v>другие поставщики - всего</v>
          </cell>
          <cell r="C17">
            <v>914.8299999999999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999625.9999200001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1327834.2336</v>
          </cell>
          <cell r="I33">
            <v>949204.5744</v>
          </cell>
          <cell r="J33">
            <v>2277038.808</v>
          </cell>
        </row>
        <row r="34">
          <cell r="B34" t="str">
            <v>блокстанции</v>
          </cell>
          <cell r="C34">
            <v>562.55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79036.1715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</v>
          </cell>
          <cell r="J35">
            <v>511969.98</v>
          </cell>
        </row>
        <row r="37">
          <cell r="B37" t="str">
            <v>ПЭ-1</v>
          </cell>
          <cell r="C37">
            <v>262.6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</v>
          </cell>
          <cell r="J47">
            <v>3154945.4595000003</v>
          </cell>
        </row>
      </sheetData>
      <sheetData sheetId="17">
        <row r="6">
          <cell r="A6" t="str">
            <v>1</v>
          </cell>
          <cell r="B6" t="str">
            <v>Базовый период</v>
          </cell>
          <cell r="C6">
            <v>32.7</v>
          </cell>
          <cell r="E6">
            <v>268.14</v>
          </cell>
        </row>
        <row r="8">
          <cell r="B8" t="str">
            <v>ГЭС1</v>
          </cell>
          <cell r="C8">
            <v>32.7</v>
          </cell>
          <cell r="D8">
            <v>8.2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</v>
          </cell>
          <cell r="E12">
            <v>268.14</v>
          </cell>
        </row>
        <row r="14">
          <cell r="B14" t="str">
            <v>ГЭС1</v>
          </cell>
          <cell r="C14">
            <v>32.7</v>
          </cell>
          <cell r="D14">
            <v>8.2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392.227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2566.151387475</v>
          </cell>
          <cell r="G21">
            <v>2869.792575</v>
          </cell>
          <cell r="H21">
            <v>2566.151387475</v>
          </cell>
          <cell r="I21">
            <v>2869.792575</v>
          </cell>
          <cell r="J21">
            <v>2300.7996</v>
          </cell>
          <cell r="K21">
            <v>2574.9306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</v>
          </cell>
          <cell r="G24">
            <v>316.776</v>
          </cell>
          <cell r="H24">
            <v>267.4275</v>
          </cell>
          <cell r="I24">
            <v>316.776</v>
          </cell>
          <cell r="J24">
            <v>254.84799999999998</v>
          </cell>
          <cell r="K24">
            <v>283.008</v>
          </cell>
          <cell r="L24">
            <v>267.4275</v>
          </cell>
          <cell r="M24">
            <v>316.776</v>
          </cell>
        </row>
        <row r="27">
          <cell r="D27">
            <v>831.1283043451117</v>
          </cell>
          <cell r="E27">
            <v>933.8120676303563</v>
          </cell>
          <cell r="F27">
            <v>873.5965</v>
          </cell>
          <cell r="G27">
            <v>989.925</v>
          </cell>
          <cell r="H27">
            <v>873.5965</v>
          </cell>
          <cell r="I27">
            <v>989.925</v>
          </cell>
          <cell r="J27">
            <v>796.4</v>
          </cell>
          <cell r="K27">
            <v>884.4</v>
          </cell>
          <cell r="L27">
            <v>873.5965</v>
          </cell>
          <cell r="M27">
            <v>989.925</v>
          </cell>
        </row>
        <row r="30">
          <cell r="D30">
            <v>3.815625487027094</v>
          </cell>
          <cell r="E30">
            <v>4.106248197212183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6.9358476</v>
          </cell>
          <cell r="K30">
            <v>7.722138599999999</v>
          </cell>
          <cell r="L30">
            <v>0</v>
          </cell>
          <cell r="M30">
            <v>0</v>
          </cell>
        </row>
        <row r="31">
          <cell r="D31">
            <v>7253.963754023233</v>
          </cell>
          <cell r="E31">
            <v>8108.980933483737</v>
          </cell>
          <cell r="F31">
            <v>7682.930887474999</v>
          </cell>
          <cell r="G31">
            <v>8591.559075</v>
          </cell>
          <cell r="H31">
            <v>7682.930887474999</v>
          </cell>
          <cell r="I31">
            <v>8591.559075</v>
          </cell>
          <cell r="J31">
            <v>6942.783447599999</v>
          </cell>
          <cell r="K31">
            <v>7729.860738599999</v>
          </cell>
          <cell r="L31">
            <v>7453.917564999999</v>
          </cell>
          <cell r="M31">
            <v>8339.1282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</v>
          </cell>
          <cell r="E47">
            <v>8619.81387957978</v>
          </cell>
          <cell r="F47">
            <v>8109.648588574542</v>
          </cell>
          <cell r="G47">
            <v>9100.899249841801</v>
          </cell>
          <cell r="H47">
            <v>8109.519287694871</v>
          </cell>
          <cell r="I47">
            <v>9102.002843319558</v>
          </cell>
          <cell r="J47">
            <v>7381.033332406716</v>
          </cell>
          <cell r="K47">
            <v>8241.627858529724</v>
          </cell>
          <cell r="L47">
            <v>7886.491239695975</v>
          </cell>
          <cell r="M47">
            <v>8848.956562834224</v>
          </cell>
        </row>
      </sheetData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903.025</v>
          </cell>
          <cell r="J10">
            <v>7786</v>
          </cell>
          <cell r="K10">
            <v>9447.425</v>
          </cell>
          <cell r="L10">
            <v>7672</v>
          </cell>
          <cell r="M10">
            <v>8905.2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15088.04841</v>
          </cell>
          <cell r="D12">
            <v>13184.457</v>
          </cell>
          <cell r="F12">
            <v>1081.74598</v>
          </cell>
          <cell r="G12">
            <v>979.5654</v>
          </cell>
          <cell r="H12">
            <v>277.42443</v>
          </cell>
          <cell r="I12">
            <v>238.39860000000002</v>
          </cell>
          <cell r="J12">
            <v>2795.174</v>
          </cell>
          <cell r="K12">
            <v>2494.1202</v>
          </cell>
          <cell r="L12">
            <v>2754.248</v>
          </cell>
          <cell r="M12">
            <v>2350.9728000000005</v>
          </cell>
          <cell r="N12">
            <v>4275.69</v>
          </cell>
          <cell r="O12">
            <v>3707.616</v>
          </cell>
          <cell r="P12">
            <v>3629.49</v>
          </cell>
          <cell r="Q12">
            <v>3174.072</v>
          </cell>
          <cell r="R12">
            <v>274.276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4041.124</v>
          </cell>
          <cell r="J20">
            <v>47035</v>
          </cell>
          <cell r="K20">
            <v>45398</v>
          </cell>
          <cell r="L20">
            <v>26177</v>
          </cell>
          <cell r="M20">
            <v>29194.136</v>
          </cell>
          <cell r="N20">
            <v>66558</v>
          </cell>
          <cell r="O20">
            <v>73209.81599999999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459.816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</v>
          </cell>
          <cell r="G29">
            <v>2</v>
          </cell>
          <cell r="H29">
            <v>0.6123397141195608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</v>
          </cell>
          <cell r="F42">
            <v>121706.45</v>
          </cell>
        </row>
        <row r="44">
          <cell r="B44" t="str">
            <v>ВН</v>
          </cell>
          <cell r="C44">
            <v>517508.4055828658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</v>
          </cell>
        </row>
        <row r="46">
          <cell r="B46" t="str">
            <v>СН2</v>
          </cell>
          <cell r="C46">
            <v>390492.9876388877</v>
          </cell>
          <cell r="E46">
            <v>372409.8700831821</v>
          </cell>
        </row>
        <row r="47">
          <cell r="B47" t="str">
            <v>НН</v>
          </cell>
          <cell r="C47">
            <v>231386.7703882712</v>
          </cell>
          <cell r="E47">
            <v>221016.36257006187</v>
          </cell>
        </row>
        <row r="48">
          <cell r="C48">
            <v>8953.845000000001</v>
          </cell>
          <cell r="E48">
            <v>9070.779999999999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</v>
          </cell>
        </row>
        <row r="52">
          <cell r="C52">
            <v>98255.1571640859</v>
          </cell>
          <cell r="E52">
            <v>87386.5349843492</v>
          </cell>
        </row>
        <row r="53">
          <cell r="C53">
            <v>785742.2159166299</v>
          </cell>
          <cell r="E53">
            <v>806722.9032441002</v>
          </cell>
        </row>
      </sheetData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57733.079</v>
          </cell>
          <cell r="I9">
            <v>70244.81366426457</v>
          </cell>
          <cell r="J9">
            <v>242954.671</v>
          </cell>
          <cell r="K9">
            <v>305352.8656605406</v>
          </cell>
          <cell r="L9">
            <v>130108.916</v>
          </cell>
          <cell r="M9">
            <v>171123.45044637634</v>
          </cell>
          <cell r="N9">
            <v>375953.282</v>
          </cell>
          <cell r="O9">
            <v>461746.65617485624</v>
          </cell>
          <cell r="P9">
            <v>261437.944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</v>
          </cell>
          <cell r="D13">
            <v>7650.456</v>
          </cell>
          <cell r="F13">
            <v>1446.4109999999998</v>
          </cell>
          <cell r="G13">
            <v>1434.576</v>
          </cell>
          <cell r="H13">
            <v>659.124</v>
          </cell>
          <cell r="I13">
            <v>466.488</v>
          </cell>
          <cell r="J13">
            <v>409.26</v>
          </cell>
          <cell r="K13">
            <v>401.016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88191.20300000001</v>
          </cell>
          <cell r="I40">
            <v>98356.70166426456</v>
          </cell>
          <cell r="J40">
            <v>341538.931</v>
          </cell>
          <cell r="K40">
            <v>396148.8816605406</v>
          </cell>
          <cell r="L40">
            <v>246830.48</v>
          </cell>
          <cell r="M40">
            <v>287097.4144463764</v>
          </cell>
          <cell r="N40">
            <v>480437.282</v>
          </cell>
          <cell r="O40">
            <v>564106.7201748563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66852.411</v>
          </cell>
          <cell r="G45">
            <v>63738.576</v>
          </cell>
          <cell r="H45">
            <v>30458.12400000001</v>
          </cell>
          <cell r="I45">
            <v>28111.88799999999</v>
          </cell>
          <cell r="J45">
            <v>98584.25999999998</v>
          </cell>
          <cell r="K45">
            <v>90796.016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</v>
          </cell>
          <cell r="Q45">
            <v>77461.74799999996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</v>
          </cell>
          <cell r="D9">
            <v>1516207.2400277404</v>
          </cell>
          <cell r="F9">
            <v>687833.767</v>
          </cell>
          <cell r="G9">
            <v>883337.1334065078</v>
          </cell>
          <cell r="H9">
            <v>375953.282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</v>
          </cell>
          <cell r="D13">
            <v>7650.456</v>
          </cell>
          <cell r="F13">
            <v>4758.545</v>
          </cell>
          <cell r="G13">
            <v>4204.728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1689865.474</v>
          </cell>
          <cell r="D40">
            <v>1994649.4960277402</v>
          </cell>
          <cell r="F40">
            <v>962597.712</v>
          </cell>
          <cell r="G40">
            <v>1143445.3614065077</v>
          </cell>
          <cell r="H40">
            <v>480437.282</v>
          </cell>
          <cell r="I40">
            <v>564106.7201748563</v>
          </cell>
          <cell r="J40">
            <v>246830.48</v>
          </cell>
          <cell r="K40">
            <v>287097.4144463764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495969.5090000001</v>
          </cell>
          <cell r="D45">
            <v>478442.256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9630.97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</v>
          </cell>
          <cell r="N17">
            <v>344.52</v>
          </cell>
          <cell r="P17">
            <v>449.31362999999993</v>
          </cell>
          <cell r="R17">
            <v>135.168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</v>
          </cell>
          <cell r="E25">
            <v>59310.471696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</v>
          </cell>
          <cell r="P25">
            <v>9139</v>
          </cell>
          <cell r="Q25">
            <v>3204.94</v>
          </cell>
          <cell r="R25">
            <v>7884.353296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83.171696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2.312</v>
          </cell>
          <cell r="L29">
            <v>59</v>
          </cell>
          <cell r="M29">
            <v>0.9</v>
          </cell>
          <cell r="N29">
            <v>32.2284</v>
          </cell>
          <cell r="O29">
            <v>1.2</v>
          </cell>
          <cell r="P29">
            <v>15</v>
          </cell>
          <cell r="Q29">
            <v>0.366</v>
          </cell>
          <cell r="R29">
            <v>9.943296</v>
          </cell>
          <cell r="S29">
            <v>0.488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</v>
          </cell>
          <cell r="E31">
            <v>4252</v>
          </cell>
          <cell r="F31">
            <v>5.000000000000001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0.244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</v>
          </cell>
          <cell r="E33">
            <v>4105</v>
          </cell>
          <cell r="F33">
            <v>5.000000000000001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0.244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</v>
          </cell>
          <cell r="P37">
            <v>8183</v>
          </cell>
          <cell r="Q37">
            <v>3204.33</v>
          </cell>
          <cell r="R37">
            <v>6479.8</v>
          </cell>
          <cell r="S37">
            <v>3391.478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99.532</v>
          </cell>
          <cell r="S39">
            <v>49.532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</v>
          </cell>
          <cell r="D44">
            <v>26269.844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69375.87700000001</v>
          </cell>
          <cell r="M44">
            <v>7881</v>
          </cell>
          <cell r="N44">
            <v>63007.8604</v>
          </cell>
          <cell r="O44">
            <v>8342.400000000001</v>
          </cell>
          <cell r="P44">
            <v>31192.93363</v>
          </cell>
          <cell r="Q44">
            <v>3204.94</v>
          </cell>
          <cell r="R44">
            <v>32382.521296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69375.87700000001</v>
          </cell>
          <cell r="N47">
            <v>63007.8604</v>
          </cell>
          <cell r="P47">
            <v>31192.93363</v>
          </cell>
          <cell r="R47">
            <v>32382.521296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69375.87700000001</v>
          </cell>
          <cell r="N51">
            <v>63007.8604</v>
          </cell>
          <cell r="P51">
            <v>31192.93363</v>
          </cell>
          <cell r="R51">
            <v>32382.521296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595.92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27489.6</v>
          </cell>
          <cell r="D29">
            <v>23185.44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287057.6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31946.49055794441</v>
          </cell>
          <cell r="D28">
            <v>32075.92</v>
          </cell>
          <cell r="F28">
            <v>4214.44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4932.690557944413</v>
          </cell>
          <cell r="K28">
            <v>4271.28</v>
          </cell>
          <cell r="L28">
            <v>5060.48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</v>
          </cell>
          <cell r="D30">
            <v>1975.92</v>
          </cell>
          <cell r="F30">
            <v>325.44</v>
          </cell>
          <cell r="G30">
            <v>315.84</v>
          </cell>
          <cell r="H30">
            <v>148.8</v>
          </cell>
          <cell r="I30">
            <v>144.24</v>
          </cell>
          <cell r="J30">
            <v>282.96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684.7305579444126</v>
          </cell>
          <cell r="D32">
            <v>0</v>
          </cell>
          <cell r="F32">
            <v>0</v>
          </cell>
          <cell r="G32">
            <v>0</v>
          </cell>
          <cell r="J32">
            <v>684.7305579444126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</v>
          </cell>
          <cell r="D38">
            <v>39155.92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2557.24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32075.92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5060.48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684.7305579444126</v>
          </cell>
          <cell r="D32">
            <v>0</v>
          </cell>
          <cell r="F32">
            <v>684.7305579444126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</v>
          </cell>
          <cell r="D38">
            <v>39155.92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39906.84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12071.354</v>
          </cell>
        </row>
        <row r="42">
          <cell r="B42" t="str">
            <v>СН1</v>
          </cell>
          <cell r="C42">
            <v>2687.735</v>
          </cell>
          <cell r="E42">
            <v>2617.919</v>
          </cell>
        </row>
        <row r="43">
          <cell r="B43" t="str">
            <v>СН2</v>
          </cell>
          <cell r="C43">
            <v>1726.304</v>
          </cell>
          <cell r="E43">
            <v>1697.149</v>
          </cell>
        </row>
        <row r="44">
          <cell r="B44" t="str">
            <v>НН</v>
          </cell>
          <cell r="C44">
            <v>1165.295</v>
          </cell>
          <cell r="E44">
            <v>1163.939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38247.74527844428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54668.09678625381</v>
          </cell>
          <cell r="E55">
            <v>31680.917017827956</v>
          </cell>
        </row>
        <row r="56">
          <cell r="B56" t="str">
            <v>НН</v>
          </cell>
          <cell r="C56">
            <v>27801.04162786238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2853.645447835853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2853.645447835853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2572.645447835853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23973.12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157.92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37875.25042677294</v>
          </cell>
          <cell r="D40">
            <v>28800.12</v>
          </cell>
          <cell r="F40">
            <v>25068.299404707293</v>
          </cell>
          <cell r="G40">
            <v>19563.92</v>
          </cell>
          <cell r="H40">
            <v>4779.565447835853</v>
          </cell>
          <cell r="I40">
            <v>2039.24</v>
          </cell>
          <cell r="J40">
            <v>8027.385574229786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</v>
          </cell>
          <cell r="D42">
            <v>28800.12</v>
          </cell>
          <cell r="F42">
            <v>25068.299404707293</v>
          </cell>
          <cell r="G42">
            <v>19563.92</v>
          </cell>
          <cell r="H42">
            <v>4779.565447835853</v>
          </cell>
          <cell r="I42">
            <v>2039.24</v>
          </cell>
          <cell r="J42">
            <v>8027.385574229786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1124033.805</v>
          </cell>
          <cell r="F20">
            <v>1327834.2336</v>
          </cell>
          <cell r="N20">
            <v>1327834.2336</v>
          </cell>
        </row>
        <row r="21">
          <cell r="E21">
            <v>198697.064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808959.4999200001</v>
          </cell>
          <cell r="F43">
            <v>949204.5744</v>
          </cell>
          <cell r="N43">
            <v>949204.5744</v>
          </cell>
        </row>
        <row r="44">
          <cell r="E44">
            <v>54466.5</v>
          </cell>
          <cell r="F44">
            <v>79036.1715</v>
          </cell>
          <cell r="N44">
            <v>79036.1715</v>
          </cell>
        </row>
        <row r="45">
          <cell r="E45">
            <v>136200</v>
          </cell>
          <cell r="F45">
            <v>155625.6</v>
          </cell>
          <cell r="N45">
            <v>155625.6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</v>
          </cell>
          <cell r="N66">
            <v>2277038.808</v>
          </cell>
        </row>
        <row r="67">
          <cell r="E67">
            <v>253163.564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287057.6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287057.6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</v>
          </cell>
          <cell r="N135">
            <v>2277038.808</v>
          </cell>
        </row>
        <row r="136">
          <cell r="E136">
            <v>253163.564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</v>
          </cell>
          <cell r="F169">
            <v>4518.1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8531.81986</v>
          </cell>
          <cell r="E6">
            <v>8625.28497</v>
          </cell>
        </row>
        <row r="8">
          <cell r="D8">
            <v>3141.3290419999994</v>
          </cell>
          <cell r="E8">
            <v>2821.62497</v>
          </cell>
        </row>
        <row r="9">
          <cell r="D9">
            <v>1156.605309539744</v>
          </cell>
          <cell r="E9">
            <v>923.0497889656971</v>
          </cell>
        </row>
        <row r="10">
          <cell r="D10">
            <v>5390.490818</v>
          </cell>
          <cell r="E10">
            <v>5803.660000000001</v>
          </cell>
        </row>
        <row r="11">
          <cell r="D11">
            <v>1264.0690389591152</v>
          </cell>
          <cell r="E11">
            <v>1275.542641350558</v>
          </cell>
        </row>
        <row r="13">
          <cell r="D13">
            <v>404.4911356170336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</v>
          </cell>
          <cell r="E15">
            <v>917.6924161915019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</v>
          </cell>
          <cell r="E7">
            <v>498685.59987737384</v>
          </cell>
        </row>
        <row r="8">
          <cell r="B8" t="str">
            <v>СН</v>
          </cell>
          <cell r="D8">
            <v>621354.6510288629</v>
          </cell>
          <cell r="E8">
            <v>594910.5095525644</v>
          </cell>
        </row>
        <row r="10">
          <cell r="B10" t="str">
            <v>СН1</v>
          </cell>
          <cell r="D10">
            <v>230861.66338997523</v>
          </cell>
          <cell r="E10">
            <v>222500.6394693822</v>
          </cell>
        </row>
        <row r="11">
          <cell r="B11" t="str">
            <v>СН2</v>
          </cell>
          <cell r="D11">
            <v>390492.9876388877</v>
          </cell>
          <cell r="E11">
            <v>372409.8700831821</v>
          </cell>
        </row>
        <row r="12">
          <cell r="B12" t="str">
            <v>НН</v>
          </cell>
          <cell r="D12">
            <v>231386.7703882712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38247.74527844428</v>
          </cell>
        </row>
        <row r="15">
          <cell r="B15" t="str">
            <v>СН</v>
          </cell>
          <cell r="D15">
            <v>83204.62231169258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54668.09678625381</v>
          </cell>
          <cell r="E18">
            <v>31680.917017827956</v>
          </cell>
        </row>
        <row r="19">
          <cell r="B19" t="str">
            <v>НН</v>
          </cell>
          <cell r="D19">
            <v>27801.04162786238</v>
          </cell>
          <cell r="E19">
            <v>16249.186511278718</v>
          </cell>
        </row>
        <row r="22">
          <cell r="B22" t="str">
            <v>ВН</v>
          </cell>
          <cell r="D22">
            <v>575555.5816433108</v>
          </cell>
          <cell r="E22">
            <v>536933.3451558182</v>
          </cell>
        </row>
        <row r="23">
          <cell r="B23" t="str">
            <v>СН</v>
          </cell>
          <cell r="D23">
            <v>704559.2733405555</v>
          </cell>
          <cell r="E23">
            <v>643848.8977628413</v>
          </cell>
        </row>
        <row r="25">
          <cell r="B25" t="str">
            <v>СН1</v>
          </cell>
          <cell r="D25">
            <v>259398.188915414</v>
          </cell>
          <cell r="E25">
            <v>239758.11066183125</v>
          </cell>
        </row>
        <row r="26">
          <cell r="B26" t="str">
            <v>СН2</v>
          </cell>
          <cell r="D26">
            <v>445161.0844251415</v>
          </cell>
          <cell r="E26">
            <v>404090.7871010101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38259.87758309408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62.69513648433698</v>
          </cell>
          <cell r="E40">
            <v>57.62555701992225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9114.275</v>
          </cell>
          <cell r="E10">
            <v>9223.89</v>
          </cell>
        </row>
        <row r="11">
          <cell r="D11">
            <v>5092.903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1133.995</v>
          </cell>
          <cell r="E15">
            <v>1146.255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529.7959</v>
          </cell>
        </row>
        <row r="28">
          <cell r="D28">
            <v>2455.11207</v>
          </cell>
          <cell r="E28">
            <v>2482.0190700000003</v>
          </cell>
        </row>
        <row r="29">
          <cell r="D29">
            <v>990.7742179999999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8531.81986</v>
          </cell>
          <cell r="E6">
            <v>8625.28497</v>
          </cell>
        </row>
        <row r="8">
          <cell r="D8">
            <v>3408.9739432616</v>
          </cell>
          <cell r="E8">
            <v>3446.3188626132005</v>
          </cell>
        </row>
        <row r="9">
          <cell r="D9">
            <v>1515.251207136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2821.62497</v>
          </cell>
          <cell r="E8">
            <v>534</v>
          </cell>
          <cell r="F8">
            <v>2223.71</v>
          </cell>
          <cell r="G8">
            <v>50.09589999999999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564.8</v>
          </cell>
          <cell r="CA8">
            <v>7.9</v>
          </cell>
          <cell r="CB8">
            <v>8.6</v>
          </cell>
          <cell r="CC8">
            <v>134.2</v>
          </cell>
          <cell r="CD8">
            <v>44.3</v>
          </cell>
          <cell r="CE8">
            <v>369.8</v>
          </cell>
          <cell r="CF8">
            <v>5238.86</v>
          </cell>
          <cell r="CG8">
            <v>319.6</v>
          </cell>
          <cell r="CH8">
            <v>1518.06</v>
          </cell>
          <cell r="CI8">
            <v>345.5</v>
          </cell>
          <cell r="CJ8">
            <v>2425.3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</v>
          </cell>
          <cell r="CR8">
            <v>8625.28497</v>
          </cell>
          <cell r="CS8">
            <v>861.5</v>
          </cell>
          <cell r="CT8">
            <v>3750.37</v>
          </cell>
          <cell r="CU8">
            <v>529.7959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67.49999999999999</v>
          </cell>
          <cell r="F9">
            <v>281.68556871668426</v>
          </cell>
          <cell r="G9">
            <v>6.633604816058641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</v>
          </cell>
          <cell r="CA9">
            <v>1.4</v>
          </cell>
          <cell r="CB9">
            <v>1.5</v>
          </cell>
          <cell r="CC9">
            <v>23.6905749642523</v>
          </cell>
          <cell r="CD9">
            <v>7.820361184175685</v>
          </cell>
          <cell r="CE9">
            <v>65.28148004307378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511.5855687166843</v>
          </cell>
          <cell r="CU9">
            <v>81.92417978031094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57.62555701992225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423.3955850648326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423.3955850648326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423.3955850648326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423.3955850648326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423.3955850648326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423.3955850648326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423.3955850648326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423.3955850648326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423.3955850648326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423.3955850648326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423.3955850648326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423.3955850648326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423.3955850648326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423.3955850648326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423.3955850648326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423.3955850648326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423.3955850648326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</v>
          </cell>
          <cell r="F16">
            <v>1.1</v>
          </cell>
          <cell r="H16">
            <v>1.1</v>
          </cell>
          <cell r="I16">
            <v>1.1</v>
          </cell>
          <cell r="J16">
            <v>1.1</v>
          </cell>
          <cell r="K16">
            <v>1.1</v>
          </cell>
          <cell r="L16">
            <v>1.1</v>
          </cell>
          <cell r="M16">
            <v>1.1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1.16</v>
          </cell>
          <cell r="F17">
            <v>1.16</v>
          </cell>
          <cell r="H17">
            <v>1.16</v>
          </cell>
          <cell r="I17">
            <v>1.16</v>
          </cell>
          <cell r="J17">
            <v>1.16</v>
          </cell>
          <cell r="K17">
            <v>1.16</v>
          </cell>
          <cell r="L17">
            <v>1.16</v>
          </cell>
          <cell r="M17">
            <v>1.16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</v>
          </cell>
        </row>
        <row r="23">
          <cell r="F23">
            <v>190</v>
          </cell>
          <cell r="G23">
            <v>347.58</v>
          </cell>
          <cell r="H23">
            <v>660.4019999999999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20279.782</v>
          </cell>
          <cell r="H35">
            <v>22307.7602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6125.914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</v>
          </cell>
          <cell r="H41">
            <v>15137.271600000002</v>
          </cell>
        </row>
        <row r="42">
          <cell r="F42">
            <v>150</v>
          </cell>
          <cell r="G42">
            <v>7459.562</v>
          </cell>
          <cell r="H42">
            <v>11189.343</v>
          </cell>
        </row>
        <row r="43">
          <cell r="F43">
            <v>270</v>
          </cell>
          <cell r="G43">
            <v>692.502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864.8000000000001</v>
          </cell>
        </row>
        <row r="39">
          <cell r="F39">
            <v>2.3</v>
          </cell>
          <cell r="G39">
            <v>239</v>
          </cell>
          <cell r="H39">
            <v>549.6999999999999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0.072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2.3</v>
          </cell>
          <cell r="G45">
            <v>8862</v>
          </cell>
          <cell r="H45">
            <v>20382.6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</v>
          </cell>
        </row>
        <row r="51">
          <cell r="H5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4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</sheetNames>
    <sheetDataSet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267544.1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65077.376</v>
          </cell>
          <cell r="H41">
            <v>0</v>
          </cell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  <sheetData sheetId="5">
        <row r="17">
          <cell r="G17">
            <v>957.435</v>
          </cell>
          <cell r="H17">
            <v>0</v>
          </cell>
          <cell r="K17">
            <v>7738.929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</v>
          </cell>
          <cell r="L18">
            <v>0</v>
          </cell>
          <cell r="O18">
            <v>913696.4286</v>
          </cell>
          <cell r="P18">
            <v>0</v>
          </cell>
        </row>
        <row r="19">
          <cell r="G19">
            <v>30765.6897</v>
          </cell>
          <cell r="H19">
            <v>0</v>
          </cell>
          <cell r="K19">
            <v>152899.6437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</v>
          </cell>
          <cell r="L42">
            <v>0</v>
          </cell>
          <cell r="O42">
            <v>94054.20654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</v>
          </cell>
          <cell r="H47">
            <v>0</v>
          </cell>
          <cell r="K47">
            <v>0</v>
          </cell>
          <cell r="L47">
            <v>0</v>
          </cell>
          <cell r="O47">
            <v>5157.859</v>
          </cell>
          <cell r="P47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2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</v>
          </cell>
          <cell r="G21">
            <v>116504.47092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11">
        <row r="8">
          <cell r="D8">
            <v>1950</v>
          </cell>
          <cell r="E8">
            <v>1722.0594856776117</v>
          </cell>
          <cell r="F8">
            <v>1633.169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</v>
          </cell>
          <cell r="G13">
            <v>2173.247015</v>
          </cell>
        </row>
        <row r="14">
          <cell r="D14">
            <v>1950</v>
          </cell>
          <cell r="E14">
            <v>1930.0694856776117</v>
          </cell>
          <cell r="F14">
            <v>2126.829</v>
          </cell>
          <cell r="G14">
            <v>6293.034233339267</v>
          </cell>
        </row>
      </sheetData>
      <sheetData sheetId="13">
        <row r="8">
          <cell r="F8">
            <v>0.0003022</v>
          </cell>
          <cell r="G8">
            <v>0.0003</v>
          </cell>
          <cell r="H8">
            <v>0.00031949999999999996</v>
          </cell>
          <cell r="I8">
            <v>0.00031949999999999996</v>
          </cell>
        </row>
        <row r="9">
          <cell r="E9">
            <v>1968.303518403154</v>
          </cell>
          <cell r="F9">
            <v>937.5</v>
          </cell>
          <cell r="G9">
            <v>983.16406083282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6637.967984000001</v>
          </cell>
        </row>
        <row r="11">
          <cell r="E11">
            <v>1.1621402784359844</v>
          </cell>
          <cell r="F11">
            <v>0.5810077029928021</v>
          </cell>
          <cell r="G11">
            <v>0.5829260269152873</v>
          </cell>
          <cell r="H11">
            <v>0.6142499670749374</v>
          </cell>
          <cell r="I11">
            <v>0.6142499670749374</v>
          </cell>
        </row>
        <row r="12">
          <cell r="E12">
            <v>4792.66650827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5897.522</v>
          </cell>
          <cell r="H16">
            <v>5686.7</v>
          </cell>
          <cell r="I16">
            <v>5686.7</v>
          </cell>
        </row>
        <row r="17">
          <cell r="E17">
            <v>43.87934481227106</v>
          </cell>
          <cell r="F17">
            <v>48.72039495854957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287497.46721</v>
          </cell>
          <cell r="F18">
            <v>289145.8</v>
          </cell>
          <cell r="G18">
            <v>287327.27212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</v>
          </cell>
          <cell r="E21">
            <v>77967.6358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666323.7347200001</v>
          </cell>
          <cell r="E22">
            <v>671189.0730366732</v>
          </cell>
          <cell r="F22">
            <v>293764.1</v>
          </cell>
          <cell r="G22">
            <v>292179.8804845368</v>
          </cell>
          <cell r="H22">
            <v>295782.7</v>
          </cell>
          <cell r="I22">
            <v>295782.7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Ф-15 "/>
      <sheetName val="Лист1"/>
      <sheetName val="Лист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РО"/>
      <sheetName val="Лист1"/>
      <sheetName val="Регион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5308514.5885</v>
          </cell>
          <cell r="L5">
            <v>11453671.5919</v>
          </cell>
        </row>
        <row r="6">
          <cell r="G6">
            <v>5292607.5985</v>
          </cell>
          <cell r="L6">
            <v>1089076.6813</v>
          </cell>
        </row>
        <row r="7">
          <cell r="G7">
            <v>5208561.3945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84046.204</v>
          </cell>
        </row>
        <row r="11">
          <cell r="G11">
            <v>0</v>
          </cell>
        </row>
        <row r="12">
          <cell r="L12">
            <v>2363152.1221</v>
          </cell>
        </row>
        <row r="13">
          <cell r="L13">
            <v>1338959</v>
          </cell>
        </row>
        <row r="14">
          <cell r="L14">
            <v>95884.098</v>
          </cell>
        </row>
        <row r="15">
          <cell r="L15">
            <v>928309.0241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</v>
          </cell>
          <cell r="L17">
            <v>0</v>
          </cell>
        </row>
        <row r="18">
          <cell r="G18">
            <v>188670.825</v>
          </cell>
          <cell r="L18">
            <v>8001442.7885</v>
          </cell>
        </row>
        <row r="19">
          <cell r="G19">
            <v>210200.784</v>
          </cell>
          <cell r="L19">
            <v>664.1965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</v>
          </cell>
          <cell r="L23">
            <v>348.8</v>
          </cell>
        </row>
        <row r="24">
          <cell r="G24">
            <v>333612.4525</v>
          </cell>
        </row>
        <row r="25">
          <cell r="G25">
            <v>812120.5398</v>
          </cell>
        </row>
        <row r="26">
          <cell r="G26">
            <v>648141.5555</v>
          </cell>
        </row>
        <row r="27">
          <cell r="G27">
            <v>163978.9843</v>
          </cell>
        </row>
        <row r="28">
          <cell r="G28">
            <v>381.5257</v>
          </cell>
        </row>
        <row r="29">
          <cell r="G29">
            <v>6847.4734</v>
          </cell>
        </row>
        <row r="30">
          <cell r="G30">
            <v>715740.2332</v>
          </cell>
        </row>
        <row r="32">
          <cell r="G32">
            <v>8311484.2093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8743224.5793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</v>
          </cell>
        </row>
        <row r="54">
          <cell r="G54">
            <v>5078246.569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66.2564</v>
          </cell>
        </row>
        <row r="63">
          <cell r="G63">
            <v>1146.6</v>
          </cell>
        </row>
        <row r="64">
          <cell r="G64">
            <v>138498.395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49543.2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609.1052</v>
          </cell>
        </row>
        <row r="110">
          <cell r="G110">
            <v>73.2725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1927.406</v>
          </cell>
        </row>
        <row r="159">
          <cell r="G159">
            <v>68.7511</v>
          </cell>
        </row>
        <row r="160">
          <cell r="G160">
            <v>615.8</v>
          </cell>
        </row>
        <row r="161">
          <cell r="G161">
            <v>310245.53</v>
          </cell>
        </row>
        <row r="162">
          <cell r="G162">
            <v>81235.25</v>
          </cell>
        </row>
        <row r="163">
          <cell r="G163">
            <v>33799.63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1750.2685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</v>
          </cell>
        </row>
        <row r="232">
          <cell r="G232">
            <v>255.1665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I8" t="str">
            <v>Добавить столбцы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F11">
            <v>0</v>
          </cell>
          <cell r="L11">
            <v>0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F14">
            <v>0</v>
          </cell>
          <cell r="L14">
            <v>0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F15">
            <v>0</v>
          </cell>
          <cell r="L15">
            <v>0</v>
          </cell>
          <cell r="N15">
            <v>0</v>
          </cell>
        </row>
        <row r="16">
          <cell r="D16">
            <v>0</v>
          </cell>
          <cell r="F16">
            <v>0</v>
          </cell>
          <cell r="L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F20">
            <v>0</v>
          </cell>
          <cell r="L20">
            <v>0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D22">
            <v>0</v>
          </cell>
          <cell r="F22">
            <v>0</v>
          </cell>
          <cell r="L22">
            <v>0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L28">
            <v>0</v>
          </cell>
          <cell r="N28">
            <v>0</v>
          </cell>
        </row>
        <row r="31">
          <cell r="B31" t="str">
            <v>СЦТ - 1</v>
          </cell>
        </row>
        <row r="32">
          <cell r="B32" t="str">
            <v>СЦТ - 2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</row>
        <row r="21">
          <cell r="C21" t="str">
            <v>Добавить строки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</row>
        <row r="25">
          <cell r="C25" t="str">
            <v>Добавить строки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C31" t="str">
            <v>Итого</v>
          </cell>
          <cell r="E31">
            <v>0</v>
          </cell>
          <cell r="F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E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E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35">
          <cell r="B35" t="str">
            <v>Арендная плата</v>
          </cell>
        </row>
      </sheetData>
      <sheetData sheetId="9">
        <row r="35">
          <cell r="B35" t="str">
            <v>Арендная плата</v>
          </cell>
        </row>
      </sheetData>
      <sheetData sheetId="10">
        <row r="8">
          <cell r="C8">
            <v>0</v>
          </cell>
          <cell r="D8">
            <v>0</v>
          </cell>
          <cell r="J8" t="str">
            <v>Добавить столбцы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</row>
        <row r="13">
          <cell r="C13">
            <v>0</v>
          </cell>
          <cell r="D13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B11" t="str">
            <v>ТЭС-1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F13">
            <v>0</v>
          </cell>
          <cell r="I13">
            <v>0</v>
          </cell>
        </row>
        <row r="16">
          <cell r="B16" t="str">
            <v>ГЭС-1</v>
          </cell>
          <cell r="F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F18">
            <v>0</v>
          </cell>
          <cell r="I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F23">
            <v>0</v>
          </cell>
          <cell r="I23">
            <v>0</v>
          </cell>
        </row>
        <row r="24"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</sheetNames>
    <sheetDataSet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2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 outlineLevelCol="1"/>
  <cols>
    <col min="1" max="1" width="9.57421875" style="9" customWidth="1"/>
    <col min="2" max="2" width="9.421875" style="9" customWidth="1"/>
    <col min="3" max="3" width="13.28125" style="9" customWidth="1"/>
    <col min="4" max="5" width="11.57421875" style="9" customWidth="1"/>
    <col min="6" max="6" width="14.00390625" style="9" customWidth="1"/>
    <col min="7" max="7" width="14.140625" style="9" customWidth="1"/>
    <col min="8" max="8" width="15.28125" style="9" customWidth="1"/>
    <col min="9" max="9" width="17.57421875" style="9" customWidth="1" outlineLevel="1"/>
    <col min="10" max="14" width="12.140625" style="9" customWidth="1" outlineLevel="1"/>
    <col min="15" max="15" width="27.8515625" style="9" customWidth="1" outlineLevel="1"/>
    <col min="16" max="16" width="24.8515625" style="9" customWidth="1" outlineLevel="1"/>
    <col min="17" max="17" width="9.7109375" style="15" customWidth="1"/>
    <col min="18" max="19" width="9.140625" style="9" customWidth="1"/>
    <col min="20" max="20" width="19.7109375" style="9" customWidth="1"/>
    <col min="21" max="16384" width="9.140625" style="9" customWidth="1"/>
  </cols>
  <sheetData>
    <row r="1" ht="15.75">
      <c r="A1" s="32" t="s">
        <v>42</v>
      </c>
    </row>
    <row r="2" spans="1:6" ht="15.75">
      <c r="A2" s="32" t="s">
        <v>47</v>
      </c>
      <c r="F2" s="23"/>
    </row>
    <row r="3" spans="1:6" ht="15.75">
      <c r="A3" s="22"/>
      <c r="F3" s="21"/>
    </row>
    <row r="4" spans="1:16" s="15" customFormat="1" ht="12.75">
      <c r="A4" s="63" t="s">
        <v>14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s="15" customFormat="1" ht="24.75" customHeight="1">
      <c r="A5" s="64" t="s">
        <v>15</v>
      </c>
      <c r="B5" s="64"/>
      <c r="C5" s="64"/>
      <c r="D5" s="64"/>
      <c r="E5" s="64"/>
      <c r="F5" s="64"/>
      <c r="G5" s="64"/>
      <c r="H5" s="64"/>
      <c r="I5" s="33"/>
      <c r="J5" s="33"/>
      <c r="K5" s="33"/>
      <c r="L5" s="33"/>
      <c r="M5" s="33"/>
      <c r="N5" s="33"/>
      <c r="O5" s="33"/>
      <c r="P5" s="33"/>
    </row>
    <row r="6" spans="1:16" ht="39.75" customHeight="1" thickBot="1">
      <c r="A6" s="65" t="s">
        <v>20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30" customHeight="1">
      <c r="A7" s="71" t="s">
        <v>19</v>
      </c>
      <c r="B7" s="72"/>
      <c r="C7" s="72"/>
      <c r="D7" s="69" t="s">
        <v>18</v>
      </c>
      <c r="E7" s="69"/>
      <c r="F7" s="69"/>
      <c r="G7" s="69"/>
      <c r="H7" s="69"/>
      <c r="I7" s="55" t="s">
        <v>24</v>
      </c>
      <c r="J7" s="55"/>
      <c r="K7" s="55"/>
      <c r="L7" s="55"/>
      <c r="M7" s="55"/>
      <c r="N7" s="55"/>
      <c r="O7" s="55"/>
      <c r="P7" s="56"/>
    </row>
    <row r="8" spans="1:17" s="6" customFormat="1" ht="63" customHeight="1">
      <c r="A8" s="73"/>
      <c r="B8" s="74"/>
      <c r="C8" s="74"/>
      <c r="D8" s="70"/>
      <c r="E8" s="70"/>
      <c r="F8" s="70"/>
      <c r="G8" s="70"/>
      <c r="H8" s="70"/>
      <c r="I8" s="74" t="s">
        <v>35</v>
      </c>
      <c r="J8" s="62" t="s">
        <v>45</v>
      </c>
      <c r="K8" s="62"/>
      <c r="L8" s="62"/>
      <c r="M8" s="62"/>
      <c r="N8" s="62"/>
      <c r="O8" s="62" t="s">
        <v>43</v>
      </c>
      <c r="P8" s="66" t="s">
        <v>4</v>
      </c>
      <c r="Q8" s="7"/>
    </row>
    <row r="9" spans="1:17" s="6" customFormat="1" ht="108.75" customHeight="1">
      <c r="A9" s="73"/>
      <c r="B9" s="74"/>
      <c r="C9" s="74"/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74"/>
      <c r="J9" s="1" t="s">
        <v>5</v>
      </c>
      <c r="K9" s="1" t="s">
        <v>6</v>
      </c>
      <c r="L9" s="1" t="s">
        <v>7</v>
      </c>
      <c r="M9" s="1" t="s">
        <v>8</v>
      </c>
      <c r="N9" s="1" t="s">
        <v>9</v>
      </c>
      <c r="O9" s="62"/>
      <c r="P9" s="66"/>
      <c r="Q9" s="7"/>
    </row>
    <row r="10" spans="1:20" ht="15.75" customHeight="1" thickBot="1">
      <c r="A10" s="75"/>
      <c r="B10" s="76"/>
      <c r="C10" s="76"/>
      <c r="D10" s="37">
        <f>$I10+J10+$O10+$P10</f>
        <v>1748.55</v>
      </c>
      <c r="E10" s="37">
        <f>$I10+K10+$O10+$P10</f>
        <v>1647.56</v>
      </c>
      <c r="F10" s="37">
        <f>$I10+L10+$O10+$P10</f>
        <v>2677.04</v>
      </c>
      <c r="G10" s="37">
        <f>$I10+M10+$O10+$P10</f>
        <v>2953.1499999999996</v>
      </c>
      <c r="H10" s="37">
        <f>$I10+N10+$O10+$P10</f>
        <v>3828.1899999999996</v>
      </c>
      <c r="I10" s="38">
        <v>1329.36</v>
      </c>
      <c r="J10" s="51">
        <v>355.69</v>
      </c>
      <c r="K10" s="52">
        <f>355.69-100.99</f>
        <v>254.7</v>
      </c>
      <c r="L10" s="51">
        <v>1284.18</v>
      </c>
      <c r="M10" s="51">
        <v>1560.29</v>
      </c>
      <c r="N10" s="51">
        <v>2435.33</v>
      </c>
      <c r="O10" s="47">
        <f>ROUND(0.776+0.267+1.453,2)</f>
        <v>2.5</v>
      </c>
      <c r="P10" s="50">
        <v>61</v>
      </c>
      <c r="T10" s="36"/>
    </row>
    <row r="11" spans="1:16" ht="12.75">
      <c r="A11" s="3"/>
      <c r="B11" s="3"/>
      <c r="C11" s="3"/>
      <c r="D11" s="10"/>
      <c r="E11" s="10"/>
      <c r="F11" s="10"/>
      <c r="G11" s="10"/>
      <c r="H11" s="10"/>
      <c r="I11" s="11"/>
      <c r="J11" s="12"/>
      <c r="L11" s="12"/>
      <c r="M11" s="12"/>
      <c r="N11" s="12"/>
      <c r="O11" s="3"/>
      <c r="P11" s="3"/>
    </row>
    <row r="12" spans="1:16" ht="31.5" customHeight="1" thickBot="1">
      <c r="A12" s="65" t="s">
        <v>21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ht="30.75" customHeight="1">
      <c r="A13" s="77" t="s">
        <v>19</v>
      </c>
      <c r="B13" s="78"/>
      <c r="C13" s="79"/>
      <c r="D13" s="69" t="s">
        <v>18</v>
      </c>
      <c r="E13" s="69"/>
      <c r="F13" s="69"/>
      <c r="G13" s="69"/>
      <c r="H13" s="69"/>
      <c r="I13" s="57" t="s">
        <v>24</v>
      </c>
      <c r="J13" s="58"/>
      <c r="K13" s="58"/>
      <c r="L13" s="58"/>
      <c r="M13" s="58"/>
      <c r="N13" s="58"/>
      <c r="O13" s="58"/>
      <c r="P13" s="59"/>
    </row>
    <row r="14" spans="1:17" s="6" customFormat="1" ht="66" customHeight="1">
      <c r="A14" s="80"/>
      <c r="B14" s="81"/>
      <c r="C14" s="82"/>
      <c r="D14" s="70"/>
      <c r="E14" s="70"/>
      <c r="F14" s="70"/>
      <c r="G14" s="70"/>
      <c r="H14" s="70"/>
      <c r="I14" s="60" t="s">
        <v>35</v>
      </c>
      <c r="J14" s="67" t="s">
        <v>45</v>
      </c>
      <c r="K14" s="68"/>
      <c r="L14" s="68"/>
      <c r="M14" s="68"/>
      <c r="N14" s="68"/>
      <c r="O14" s="68" t="s">
        <v>43</v>
      </c>
      <c r="P14" s="86" t="s">
        <v>4</v>
      </c>
      <c r="Q14" s="7"/>
    </row>
    <row r="15" spans="1:17" s="6" customFormat="1" ht="116.25" customHeight="1">
      <c r="A15" s="80"/>
      <c r="B15" s="81"/>
      <c r="C15" s="82"/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61"/>
      <c r="J15" s="34" t="s">
        <v>5</v>
      </c>
      <c r="K15" s="1" t="s">
        <v>6</v>
      </c>
      <c r="L15" s="1" t="s">
        <v>7</v>
      </c>
      <c r="M15" s="1" t="s">
        <v>8</v>
      </c>
      <c r="N15" s="1" t="s">
        <v>9</v>
      </c>
      <c r="O15" s="62"/>
      <c r="P15" s="66"/>
      <c r="Q15" s="7"/>
    </row>
    <row r="16" spans="1:16" ht="13.5" thickBot="1">
      <c r="A16" s="83"/>
      <c r="B16" s="84"/>
      <c r="C16" s="85"/>
      <c r="D16" s="37">
        <f>$I16+J16+$O16+$P16</f>
        <v>1392.86</v>
      </c>
      <c r="E16" s="37">
        <f>$I16+K16+$O16+$P16</f>
        <v>1392.86</v>
      </c>
      <c r="F16" s="37">
        <f>$I16+L16+$O16+$P16</f>
        <v>1392.86</v>
      </c>
      <c r="G16" s="37">
        <f>$I16+M16+$O16+$P16</f>
        <v>1392.86</v>
      </c>
      <c r="H16" s="37">
        <f>$I16+N16+$O16+$P16</f>
        <v>1392.86</v>
      </c>
      <c r="I16" s="41">
        <f>I10</f>
        <v>1329.36</v>
      </c>
      <c r="J16" s="39"/>
      <c r="K16" s="40"/>
      <c r="L16" s="39"/>
      <c r="M16" s="39"/>
      <c r="N16" s="39"/>
      <c r="O16" s="47">
        <f>ROUND(0.776+0.267+1.453,2)</f>
        <v>2.5</v>
      </c>
      <c r="P16" s="50">
        <v>61</v>
      </c>
    </row>
    <row r="17" spans="1:16" ht="12.75">
      <c r="A17" s="3"/>
      <c r="B17" s="3"/>
      <c r="C17" s="3"/>
      <c r="D17" s="10"/>
      <c r="E17" s="10"/>
      <c r="F17" s="10"/>
      <c r="G17" s="10"/>
      <c r="H17" s="10"/>
      <c r="I17" s="13"/>
      <c r="J17" s="12"/>
      <c r="L17" s="12"/>
      <c r="M17" s="12"/>
      <c r="N17" s="12"/>
      <c r="O17" s="3"/>
      <c r="P17" s="4"/>
    </row>
    <row r="18" spans="1:25" ht="35.25" customHeight="1" thickBot="1">
      <c r="A18" s="65" t="s">
        <v>22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R18" s="15"/>
      <c r="S18" s="15"/>
      <c r="T18" s="15"/>
      <c r="U18" s="15"/>
      <c r="V18" s="15"/>
      <c r="W18" s="15"/>
      <c r="X18" s="15"/>
      <c r="Y18" s="15"/>
    </row>
    <row r="19" spans="1:25" ht="30" customHeight="1">
      <c r="A19" s="77" t="s">
        <v>19</v>
      </c>
      <c r="B19" s="78"/>
      <c r="C19" s="79"/>
      <c r="D19" s="69" t="s">
        <v>18</v>
      </c>
      <c r="E19" s="69"/>
      <c r="F19" s="69"/>
      <c r="G19" s="69"/>
      <c r="H19" s="69"/>
      <c r="I19" s="57" t="s">
        <v>24</v>
      </c>
      <c r="J19" s="58"/>
      <c r="K19" s="58"/>
      <c r="L19" s="58"/>
      <c r="M19" s="58"/>
      <c r="N19" s="58"/>
      <c r="O19" s="58"/>
      <c r="P19" s="59"/>
      <c r="R19" s="15"/>
      <c r="S19" s="15"/>
      <c r="T19" s="15"/>
      <c r="U19" s="15"/>
      <c r="V19" s="15"/>
      <c r="W19" s="15"/>
      <c r="X19" s="15"/>
      <c r="Y19" s="15"/>
    </row>
    <row r="20" spans="1:25" s="6" customFormat="1" ht="54" customHeight="1">
      <c r="A20" s="80"/>
      <c r="B20" s="81"/>
      <c r="C20" s="82"/>
      <c r="D20" s="70"/>
      <c r="E20" s="70"/>
      <c r="F20" s="70"/>
      <c r="G20" s="70"/>
      <c r="H20" s="70"/>
      <c r="I20" s="60" t="s">
        <v>35</v>
      </c>
      <c r="J20" s="67" t="s">
        <v>45</v>
      </c>
      <c r="K20" s="68"/>
      <c r="L20" s="68"/>
      <c r="M20" s="68"/>
      <c r="N20" s="68"/>
      <c r="O20" s="68" t="s">
        <v>43</v>
      </c>
      <c r="P20" s="86" t="s">
        <v>46</v>
      </c>
      <c r="Q20" s="7"/>
      <c r="R20" s="7"/>
      <c r="S20" s="7"/>
      <c r="T20" s="7"/>
      <c r="U20" s="7"/>
      <c r="V20" s="7"/>
      <c r="W20" s="7"/>
      <c r="X20" s="7"/>
      <c r="Y20" s="7"/>
    </row>
    <row r="21" spans="1:25" s="6" customFormat="1" ht="105.75" customHeight="1">
      <c r="A21" s="80"/>
      <c r="B21" s="81"/>
      <c r="C21" s="82"/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61"/>
      <c r="J21" s="34" t="s">
        <v>5</v>
      </c>
      <c r="K21" s="1" t="s">
        <v>6</v>
      </c>
      <c r="L21" s="1" t="s">
        <v>7</v>
      </c>
      <c r="M21" s="1" t="s">
        <v>8</v>
      </c>
      <c r="N21" s="1" t="s">
        <v>9</v>
      </c>
      <c r="O21" s="62"/>
      <c r="P21" s="66"/>
      <c r="Q21" s="7"/>
      <c r="R21" s="7"/>
      <c r="S21" s="7"/>
      <c r="T21" s="7"/>
      <c r="U21" s="7"/>
      <c r="V21" s="7"/>
      <c r="W21" s="7"/>
      <c r="X21" s="7"/>
      <c r="Y21" s="7"/>
    </row>
    <row r="22" spans="1:25" ht="13.5" thickBot="1">
      <c r="A22" s="83"/>
      <c r="B22" s="84"/>
      <c r="C22" s="85"/>
      <c r="D22" s="37">
        <f>$I22+J22+$O22+$P22</f>
        <v>1687.55</v>
      </c>
      <c r="E22" s="37">
        <f>$I22+K22+$O22+$P22</f>
        <v>1586.56</v>
      </c>
      <c r="F22" s="37">
        <f>$I22+L22+$O22+$P22</f>
        <v>2616.04</v>
      </c>
      <c r="G22" s="37">
        <f>$I22+M22+$O22+$P22</f>
        <v>2892.1499999999996</v>
      </c>
      <c r="H22" s="37">
        <f>$I22+N22+$O22+$P22</f>
        <v>3767.1899999999996</v>
      </c>
      <c r="I22" s="41">
        <f>I10</f>
        <v>1329.36</v>
      </c>
      <c r="J22" s="51">
        <v>355.69</v>
      </c>
      <c r="K22" s="52">
        <f>355.69-100.99</f>
        <v>254.7</v>
      </c>
      <c r="L22" s="51">
        <v>1284.18</v>
      </c>
      <c r="M22" s="51">
        <v>1560.29</v>
      </c>
      <c r="N22" s="51">
        <v>2435.33</v>
      </c>
      <c r="O22" s="47">
        <f>ROUND(0.776+0.267+1.453,2)</f>
        <v>2.5</v>
      </c>
      <c r="P22" s="50">
        <v>0</v>
      </c>
      <c r="R22" s="15"/>
      <c r="S22" s="15"/>
      <c r="T22" s="15"/>
      <c r="U22" s="15"/>
      <c r="V22" s="15"/>
      <c r="W22" s="15"/>
      <c r="X22" s="15"/>
      <c r="Y22" s="15"/>
    </row>
  </sheetData>
  <sheetProtection/>
  <mergeCells count="26">
    <mergeCell ref="A7:C10"/>
    <mergeCell ref="A13:C16"/>
    <mergeCell ref="A19:C22"/>
    <mergeCell ref="D19:H20"/>
    <mergeCell ref="J14:N14"/>
    <mergeCell ref="O14:O15"/>
    <mergeCell ref="A18:P18"/>
    <mergeCell ref="P14:P15"/>
    <mergeCell ref="P20:P21"/>
    <mergeCell ref="I8:I9"/>
    <mergeCell ref="A4:P4"/>
    <mergeCell ref="A5:H5"/>
    <mergeCell ref="A6:P6"/>
    <mergeCell ref="P8:P9"/>
    <mergeCell ref="J20:N20"/>
    <mergeCell ref="O20:O21"/>
    <mergeCell ref="D13:H14"/>
    <mergeCell ref="A12:P12"/>
    <mergeCell ref="D7:H8"/>
    <mergeCell ref="J8:N8"/>
    <mergeCell ref="I7:P7"/>
    <mergeCell ref="I13:P13"/>
    <mergeCell ref="I14:I15"/>
    <mergeCell ref="I19:P19"/>
    <mergeCell ref="I20:I21"/>
    <mergeCell ref="O8:O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3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 outlineLevelCol="1"/>
  <cols>
    <col min="1" max="1" width="9.57421875" style="15" customWidth="1"/>
    <col min="2" max="2" width="9.421875" style="15" customWidth="1"/>
    <col min="3" max="3" width="11.140625" style="15" customWidth="1"/>
    <col min="4" max="4" width="15.7109375" style="15" customWidth="1"/>
    <col min="5" max="5" width="16.00390625" style="15" customWidth="1"/>
    <col min="6" max="6" width="15.57421875" style="15" customWidth="1"/>
    <col min="7" max="7" width="16.00390625" style="15" customWidth="1"/>
    <col min="8" max="8" width="16.57421875" style="15" customWidth="1"/>
    <col min="9" max="9" width="17.57421875" style="15" customWidth="1" outlineLevel="1"/>
    <col min="10" max="14" width="12.140625" style="15" customWidth="1" outlineLevel="1"/>
    <col min="15" max="15" width="25.7109375" style="15" customWidth="1" outlineLevel="1"/>
    <col min="16" max="16" width="19.7109375" style="15" customWidth="1" outlineLevel="1"/>
    <col min="17" max="17" width="2.140625" style="15" customWidth="1"/>
    <col min="18" max="16384" width="9.140625" style="15" customWidth="1"/>
  </cols>
  <sheetData>
    <row r="1" spans="1:17" s="9" customFormat="1" ht="15.75">
      <c r="A1" s="32" t="s">
        <v>42</v>
      </c>
      <c r="Q1" s="15"/>
    </row>
    <row r="2" spans="1:17" s="9" customFormat="1" ht="15.75">
      <c r="A2" s="32" t="s">
        <v>47</v>
      </c>
      <c r="F2" s="23"/>
      <c r="Q2" s="15"/>
    </row>
    <row r="3" spans="1:1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6" customFormat="1" ht="15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s="16" customFormat="1" ht="15">
      <c r="A5" s="94" t="s">
        <v>17</v>
      </c>
      <c r="B5" s="94"/>
      <c r="C5" s="94"/>
      <c r="D5" s="94"/>
      <c r="E5" s="94"/>
      <c r="F5" s="94"/>
      <c r="G5" s="94"/>
      <c r="H5" s="94"/>
      <c r="I5" s="33"/>
      <c r="J5" s="33"/>
      <c r="K5" s="33"/>
      <c r="L5" s="33"/>
      <c r="M5" s="33"/>
      <c r="N5" s="33"/>
      <c r="O5" s="33"/>
      <c r="P5" s="33"/>
    </row>
    <row r="6" spans="1:16" s="16" customFormat="1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16" customFormat="1" ht="24.75" customHeight="1">
      <c r="A7" s="89" t="s">
        <v>36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31.5" customHeight="1" thickBot="1">
      <c r="A8" s="89" t="s">
        <v>37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30" customHeight="1">
      <c r="A9" s="90" t="s">
        <v>10</v>
      </c>
      <c r="B9" s="91"/>
      <c r="C9" s="91"/>
      <c r="D9" s="69" t="s">
        <v>18</v>
      </c>
      <c r="E9" s="69"/>
      <c r="F9" s="69"/>
      <c r="G9" s="69"/>
      <c r="H9" s="69"/>
      <c r="I9" s="55" t="s">
        <v>44</v>
      </c>
      <c r="J9" s="55"/>
      <c r="K9" s="55"/>
      <c r="L9" s="55"/>
      <c r="M9" s="55"/>
      <c r="N9" s="55"/>
      <c r="O9" s="55"/>
      <c r="P9" s="56"/>
    </row>
    <row r="10" spans="1:16" ht="45.75" customHeight="1">
      <c r="A10" s="92"/>
      <c r="B10" s="93"/>
      <c r="C10" s="93"/>
      <c r="D10" s="70"/>
      <c r="E10" s="70"/>
      <c r="F10" s="70"/>
      <c r="G10" s="70"/>
      <c r="H10" s="70"/>
      <c r="I10" s="74" t="s">
        <v>35</v>
      </c>
      <c r="J10" s="62" t="s">
        <v>45</v>
      </c>
      <c r="K10" s="62"/>
      <c r="L10" s="62"/>
      <c r="M10" s="62"/>
      <c r="N10" s="62"/>
      <c r="O10" s="62" t="s">
        <v>43</v>
      </c>
      <c r="P10" s="66" t="s">
        <v>4</v>
      </c>
    </row>
    <row r="11" spans="1:16" ht="123.75" customHeight="1">
      <c r="A11" s="92"/>
      <c r="B11" s="93"/>
      <c r="C11" s="93"/>
      <c r="D11" s="35" t="s">
        <v>5</v>
      </c>
      <c r="E11" s="35" t="s">
        <v>6</v>
      </c>
      <c r="F11" s="35" t="s">
        <v>7</v>
      </c>
      <c r="G11" s="35" t="s">
        <v>8</v>
      </c>
      <c r="H11" s="35" t="s">
        <v>9</v>
      </c>
      <c r="I11" s="74"/>
      <c r="J11" s="1" t="s">
        <v>5</v>
      </c>
      <c r="K11" s="1" t="s">
        <v>6</v>
      </c>
      <c r="L11" s="1" t="s">
        <v>7</v>
      </c>
      <c r="M11" s="1" t="s">
        <v>8</v>
      </c>
      <c r="N11" s="1" t="s">
        <v>9</v>
      </c>
      <c r="O11" s="62"/>
      <c r="P11" s="66"/>
    </row>
    <row r="12" spans="1:19" ht="12.75">
      <c r="A12" s="95" t="s">
        <v>11</v>
      </c>
      <c r="B12" s="96"/>
      <c r="C12" s="96"/>
      <c r="D12" s="42">
        <f aca="true" t="shared" si="0" ref="D12:H14">$I12+J12+$O12+$P12</f>
        <v>1185.67</v>
      </c>
      <c r="E12" s="42">
        <f t="shared" si="0"/>
        <v>1084.68</v>
      </c>
      <c r="F12" s="42">
        <f t="shared" si="0"/>
        <v>2114.16</v>
      </c>
      <c r="G12" s="42">
        <f t="shared" si="0"/>
        <v>2390.27</v>
      </c>
      <c r="H12" s="42">
        <f t="shared" si="0"/>
        <v>3265.31</v>
      </c>
      <c r="I12" s="43">
        <v>766.48</v>
      </c>
      <c r="J12" s="53">
        <v>355.69</v>
      </c>
      <c r="K12" s="54">
        <f>355.69-100.99</f>
        <v>254.7</v>
      </c>
      <c r="L12" s="53">
        <v>1284.18</v>
      </c>
      <c r="M12" s="53">
        <v>1560.29</v>
      </c>
      <c r="N12" s="53">
        <v>2435.33</v>
      </c>
      <c r="O12" s="44">
        <f>ROUND(0.776+0.267+1.453,2)</f>
        <v>2.5</v>
      </c>
      <c r="P12" s="48">
        <v>61</v>
      </c>
      <c r="S12" s="14"/>
    </row>
    <row r="13" spans="1:19" ht="12.75">
      <c r="A13" s="95" t="s">
        <v>12</v>
      </c>
      <c r="B13" s="96"/>
      <c r="C13" s="96"/>
      <c r="D13" s="42">
        <f t="shared" si="0"/>
        <v>1676.8400000000001</v>
      </c>
      <c r="E13" s="42">
        <f t="shared" si="0"/>
        <v>1575.8500000000001</v>
      </c>
      <c r="F13" s="42">
        <f t="shared" si="0"/>
        <v>2605.33</v>
      </c>
      <c r="G13" s="42">
        <f t="shared" si="0"/>
        <v>2881.44</v>
      </c>
      <c r="H13" s="42">
        <f t="shared" si="0"/>
        <v>3756.48</v>
      </c>
      <c r="I13" s="43">
        <v>1257.65</v>
      </c>
      <c r="J13" s="53">
        <v>355.69</v>
      </c>
      <c r="K13" s="54">
        <f>355.69-100.99</f>
        <v>254.7</v>
      </c>
      <c r="L13" s="53">
        <v>1284.18</v>
      </c>
      <c r="M13" s="53">
        <v>1560.29</v>
      </c>
      <c r="N13" s="53">
        <v>2435.33</v>
      </c>
      <c r="O13" s="44">
        <f>ROUND(0.776+0.267+1.453,2)</f>
        <v>2.5</v>
      </c>
      <c r="P13" s="48">
        <v>61</v>
      </c>
      <c r="S13" s="14"/>
    </row>
    <row r="14" spans="1:19" ht="13.5" thickBot="1">
      <c r="A14" s="87" t="s">
        <v>13</v>
      </c>
      <c r="B14" s="88"/>
      <c r="C14" s="88"/>
      <c r="D14" s="45">
        <f t="shared" si="0"/>
        <v>3586.58</v>
      </c>
      <c r="E14" s="45">
        <f t="shared" si="0"/>
        <v>3485.5899999999997</v>
      </c>
      <c r="F14" s="45">
        <f t="shared" si="0"/>
        <v>4515.07</v>
      </c>
      <c r="G14" s="45">
        <f t="shared" si="0"/>
        <v>4791.18</v>
      </c>
      <c r="H14" s="45">
        <f t="shared" si="0"/>
        <v>5666.219999999999</v>
      </c>
      <c r="I14" s="46">
        <v>3167.39</v>
      </c>
      <c r="J14" s="51">
        <v>355.69</v>
      </c>
      <c r="K14" s="52">
        <f>355.69-100.99</f>
        <v>254.7</v>
      </c>
      <c r="L14" s="51">
        <v>1284.18</v>
      </c>
      <c r="M14" s="51">
        <v>1560.29</v>
      </c>
      <c r="N14" s="51">
        <v>2435.33</v>
      </c>
      <c r="O14" s="47">
        <f>ROUND(0.776+0.267+1.453,2)</f>
        <v>2.5</v>
      </c>
      <c r="P14" s="49">
        <v>61</v>
      </c>
      <c r="S14" s="14"/>
    </row>
    <row r="15" spans="1:16" ht="12.75">
      <c r="A15" s="5"/>
      <c r="B15" s="5"/>
      <c r="C15" s="5"/>
      <c r="D15" s="17"/>
      <c r="E15" s="17"/>
      <c r="F15" s="17"/>
      <c r="G15" s="17"/>
      <c r="H15" s="17"/>
      <c r="I15" s="18"/>
      <c r="J15" s="19"/>
      <c r="L15" s="19"/>
      <c r="M15" s="19"/>
      <c r="N15" s="19"/>
      <c r="O15" s="5"/>
      <c r="P15" s="5"/>
    </row>
    <row r="16" spans="1:16" ht="27.75" customHeight="1" thickBot="1">
      <c r="A16" s="89" t="s">
        <v>38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</row>
    <row r="17" spans="1:16" ht="30" customHeight="1">
      <c r="A17" s="90" t="s">
        <v>10</v>
      </c>
      <c r="B17" s="91"/>
      <c r="C17" s="91"/>
      <c r="D17" s="69" t="s">
        <v>18</v>
      </c>
      <c r="E17" s="69"/>
      <c r="F17" s="69"/>
      <c r="G17" s="69"/>
      <c r="H17" s="69"/>
      <c r="I17" s="55" t="s">
        <v>44</v>
      </c>
      <c r="J17" s="55"/>
      <c r="K17" s="55"/>
      <c r="L17" s="55"/>
      <c r="M17" s="55"/>
      <c r="N17" s="55"/>
      <c r="O17" s="55"/>
      <c r="P17" s="56"/>
    </row>
    <row r="18" spans="1:16" ht="45.75" customHeight="1">
      <c r="A18" s="92"/>
      <c r="B18" s="93"/>
      <c r="C18" s="93"/>
      <c r="D18" s="70"/>
      <c r="E18" s="70"/>
      <c r="F18" s="70"/>
      <c r="G18" s="70"/>
      <c r="H18" s="70"/>
      <c r="I18" s="74" t="s">
        <v>35</v>
      </c>
      <c r="J18" s="62" t="s">
        <v>45</v>
      </c>
      <c r="K18" s="62"/>
      <c r="L18" s="62"/>
      <c r="M18" s="62"/>
      <c r="N18" s="62"/>
      <c r="O18" s="62" t="s">
        <v>43</v>
      </c>
      <c r="P18" s="66" t="s">
        <v>4</v>
      </c>
    </row>
    <row r="19" spans="1:16" ht="130.5" customHeight="1">
      <c r="A19" s="92"/>
      <c r="B19" s="93"/>
      <c r="C19" s="93"/>
      <c r="D19" s="35" t="s">
        <v>5</v>
      </c>
      <c r="E19" s="35" t="s">
        <v>6</v>
      </c>
      <c r="F19" s="35" t="s">
        <v>7</v>
      </c>
      <c r="G19" s="35" t="s">
        <v>8</v>
      </c>
      <c r="H19" s="35" t="s">
        <v>9</v>
      </c>
      <c r="I19" s="74"/>
      <c r="J19" s="1" t="s">
        <v>5</v>
      </c>
      <c r="K19" s="1" t="s">
        <v>6</v>
      </c>
      <c r="L19" s="1" t="s">
        <v>7</v>
      </c>
      <c r="M19" s="1" t="s">
        <v>8</v>
      </c>
      <c r="N19" s="1" t="s">
        <v>9</v>
      </c>
      <c r="O19" s="62"/>
      <c r="P19" s="66"/>
    </row>
    <row r="20" spans="1:16" ht="12.75">
      <c r="A20" s="95" t="s">
        <v>11</v>
      </c>
      <c r="B20" s="96"/>
      <c r="C20" s="96"/>
      <c r="D20" s="42">
        <f aca="true" t="shared" si="1" ref="D20:H22">$I20+J20+$O20+$P20</f>
        <v>829.98</v>
      </c>
      <c r="E20" s="42">
        <f t="shared" si="1"/>
        <v>829.98</v>
      </c>
      <c r="F20" s="42">
        <f t="shared" si="1"/>
        <v>829.98</v>
      </c>
      <c r="G20" s="42">
        <f t="shared" si="1"/>
        <v>829.98</v>
      </c>
      <c r="H20" s="42">
        <f t="shared" si="1"/>
        <v>829.98</v>
      </c>
      <c r="I20" s="44">
        <f>I12</f>
        <v>766.48</v>
      </c>
      <c r="J20" s="42"/>
      <c r="K20" s="42"/>
      <c r="L20" s="42"/>
      <c r="M20" s="42"/>
      <c r="N20" s="42"/>
      <c r="O20" s="44">
        <f>ROUND(0.776+0.267+1.453,2)</f>
        <v>2.5</v>
      </c>
      <c r="P20" s="48">
        <v>61</v>
      </c>
    </row>
    <row r="21" spans="1:16" ht="12.75">
      <c r="A21" s="95" t="s">
        <v>12</v>
      </c>
      <c r="B21" s="96"/>
      <c r="C21" s="96"/>
      <c r="D21" s="42">
        <f t="shared" si="1"/>
        <v>1321.15</v>
      </c>
      <c r="E21" s="42">
        <f t="shared" si="1"/>
        <v>1321.15</v>
      </c>
      <c r="F21" s="42">
        <f t="shared" si="1"/>
        <v>1321.15</v>
      </c>
      <c r="G21" s="42">
        <f t="shared" si="1"/>
        <v>1321.15</v>
      </c>
      <c r="H21" s="42">
        <f t="shared" si="1"/>
        <v>1321.15</v>
      </c>
      <c r="I21" s="44">
        <f>I13</f>
        <v>1257.65</v>
      </c>
      <c r="J21" s="42"/>
      <c r="K21" s="42"/>
      <c r="L21" s="42"/>
      <c r="M21" s="42"/>
      <c r="N21" s="42"/>
      <c r="O21" s="44">
        <f>ROUND(0.776+0.267+1.453,2)</f>
        <v>2.5</v>
      </c>
      <c r="P21" s="48">
        <v>61</v>
      </c>
    </row>
    <row r="22" spans="1:16" ht="13.5" thickBot="1">
      <c r="A22" s="87" t="s">
        <v>13</v>
      </c>
      <c r="B22" s="88"/>
      <c r="C22" s="88"/>
      <c r="D22" s="45">
        <f t="shared" si="1"/>
        <v>3230.89</v>
      </c>
      <c r="E22" s="45">
        <f t="shared" si="1"/>
        <v>3230.89</v>
      </c>
      <c r="F22" s="45">
        <f t="shared" si="1"/>
        <v>3230.89</v>
      </c>
      <c r="G22" s="45">
        <f t="shared" si="1"/>
        <v>3230.89</v>
      </c>
      <c r="H22" s="45">
        <f t="shared" si="1"/>
        <v>3230.89</v>
      </c>
      <c r="I22" s="47">
        <f>I14</f>
        <v>3167.39</v>
      </c>
      <c r="J22" s="45"/>
      <c r="K22" s="45"/>
      <c r="L22" s="45"/>
      <c r="M22" s="45"/>
      <c r="N22" s="45"/>
      <c r="O22" s="47">
        <f>ROUND(0.776+0.267+1.453,2)</f>
        <v>2.5</v>
      </c>
      <c r="P22" s="49">
        <v>61</v>
      </c>
    </row>
    <row r="23" spans="1:16" ht="12.75">
      <c r="A23" s="5"/>
      <c r="B23" s="5"/>
      <c r="C23" s="5"/>
      <c r="D23" s="17"/>
      <c r="E23" s="17"/>
      <c r="F23" s="17"/>
      <c r="G23" s="17"/>
      <c r="H23" s="17"/>
      <c r="I23" s="20"/>
      <c r="J23" s="19"/>
      <c r="L23" s="19"/>
      <c r="M23" s="19"/>
      <c r="N23" s="19"/>
      <c r="O23" s="5"/>
      <c r="P23" s="5"/>
    </row>
    <row r="24" spans="1:16" ht="21.75" customHeight="1">
      <c r="A24" s="89" t="s">
        <v>39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1:16" ht="32.25" customHeight="1" thickBot="1">
      <c r="A25" s="89" t="s">
        <v>40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ht="33" customHeight="1">
      <c r="A26" s="90" t="s">
        <v>10</v>
      </c>
      <c r="B26" s="91"/>
      <c r="C26" s="91"/>
      <c r="D26" s="69" t="s">
        <v>18</v>
      </c>
      <c r="E26" s="69"/>
      <c r="F26" s="69"/>
      <c r="G26" s="69"/>
      <c r="H26" s="69"/>
      <c r="I26" s="55" t="s">
        <v>44</v>
      </c>
      <c r="J26" s="55"/>
      <c r="K26" s="55"/>
      <c r="L26" s="55"/>
      <c r="M26" s="55"/>
      <c r="N26" s="55"/>
      <c r="O26" s="55"/>
      <c r="P26" s="56"/>
    </row>
    <row r="27" spans="1:16" ht="45.75" customHeight="1">
      <c r="A27" s="92"/>
      <c r="B27" s="93"/>
      <c r="C27" s="93"/>
      <c r="D27" s="70"/>
      <c r="E27" s="70"/>
      <c r="F27" s="70"/>
      <c r="G27" s="70"/>
      <c r="H27" s="70"/>
      <c r="I27" s="74" t="s">
        <v>35</v>
      </c>
      <c r="J27" s="62" t="s">
        <v>45</v>
      </c>
      <c r="K27" s="62"/>
      <c r="L27" s="62"/>
      <c r="M27" s="62"/>
      <c r="N27" s="62"/>
      <c r="O27" s="62" t="s">
        <v>43</v>
      </c>
      <c r="P27" s="66" t="s">
        <v>4</v>
      </c>
    </row>
    <row r="28" spans="1:16" ht="129" customHeight="1">
      <c r="A28" s="92"/>
      <c r="B28" s="93"/>
      <c r="C28" s="93"/>
      <c r="D28" s="35" t="s">
        <v>5</v>
      </c>
      <c r="E28" s="35" t="s">
        <v>6</v>
      </c>
      <c r="F28" s="35" t="s">
        <v>7</v>
      </c>
      <c r="G28" s="35" t="s">
        <v>8</v>
      </c>
      <c r="H28" s="35" t="s">
        <v>9</v>
      </c>
      <c r="I28" s="74"/>
      <c r="J28" s="1" t="s">
        <v>5</v>
      </c>
      <c r="K28" s="1" t="s">
        <v>6</v>
      </c>
      <c r="L28" s="1" t="s">
        <v>7</v>
      </c>
      <c r="M28" s="1" t="s">
        <v>8</v>
      </c>
      <c r="N28" s="1" t="s">
        <v>9</v>
      </c>
      <c r="O28" s="62"/>
      <c r="P28" s="66"/>
    </row>
    <row r="29" spans="1:19" ht="12.75">
      <c r="A29" s="95" t="s">
        <v>0</v>
      </c>
      <c r="B29" s="96"/>
      <c r="C29" s="96"/>
      <c r="D29" s="42">
        <f aca="true" t="shared" si="2" ref="D29:H30">$I29+J29+$O29+$P29</f>
        <v>1185.67</v>
      </c>
      <c r="E29" s="42">
        <f t="shared" si="2"/>
        <v>1084.68</v>
      </c>
      <c r="F29" s="42">
        <f t="shared" si="2"/>
        <v>2114.16</v>
      </c>
      <c r="G29" s="42">
        <f t="shared" si="2"/>
        <v>2390.27</v>
      </c>
      <c r="H29" s="42">
        <f t="shared" si="2"/>
        <v>3265.31</v>
      </c>
      <c r="I29" s="43">
        <v>766.48</v>
      </c>
      <c r="J29" s="53">
        <v>355.69</v>
      </c>
      <c r="K29" s="54">
        <f>355.69-100.99</f>
        <v>254.7</v>
      </c>
      <c r="L29" s="53">
        <v>1284.18</v>
      </c>
      <c r="M29" s="53">
        <v>1560.29</v>
      </c>
      <c r="N29" s="53">
        <v>2435.33</v>
      </c>
      <c r="O29" s="44">
        <f>ROUND(0.776+0.267+1.453,2)</f>
        <v>2.5</v>
      </c>
      <c r="P29" s="48">
        <v>61</v>
      </c>
      <c r="S29" s="14"/>
    </row>
    <row r="30" spans="1:19" ht="13.5" thickBot="1">
      <c r="A30" s="87" t="s">
        <v>1</v>
      </c>
      <c r="B30" s="88"/>
      <c r="C30" s="88"/>
      <c r="D30" s="45">
        <f t="shared" si="2"/>
        <v>2414.66</v>
      </c>
      <c r="E30" s="45">
        <f t="shared" si="2"/>
        <v>2313.67</v>
      </c>
      <c r="F30" s="45">
        <f t="shared" si="2"/>
        <v>3343.15</v>
      </c>
      <c r="G30" s="45">
        <f t="shared" si="2"/>
        <v>3619.26</v>
      </c>
      <c r="H30" s="45">
        <f t="shared" si="2"/>
        <v>4494.3</v>
      </c>
      <c r="I30" s="46">
        <v>1995.47</v>
      </c>
      <c r="J30" s="51">
        <v>355.69</v>
      </c>
      <c r="K30" s="52">
        <f>355.69-100.99</f>
        <v>254.7</v>
      </c>
      <c r="L30" s="51">
        <v>1284.18</v>
      </c>
      <c r="M30" s="51">
        <v>1560.29</v>
      </c>
      <c r="N30" s="51">
        <v>2435.33</v>
      </c>
      <c r="O30" s="47">
        <f>ROUND(0.776+0.267+1.453,2)</f>
        <v>2.5</v>
      </c>
      <c r="P30" s="49">
        <v>61</v>
      </c>
      <c r="S30" s="14"/>
    </row>
    <row r="31" spans="1:16" ht="12.75">
      <c r="A31" s="5"/>
      <c r="B31" s="5"/>
      <c r="C31" s="5"/>
      <c r="D31" s="17"/>
      <c r="E31" s="17"/>
      <c r="F31" s="17"/>
      <c r="G31" s="17"/>
      <c r="H31" s="17"/>
      <c r="I31" s="18"/>
      <c r="J31" s="19"/>
      <c r="L31" s="19"/>
      <c r="M31" s="19"/>
      <c r="N31" s="19"/>
      <c r="O31" s="5"/>
      <c r="P31" s="5"/>
    </row>
    <row r="32" spans="1:16" ht="32.25" customHeight="1" thickBot="1">
      <c r="A32" s="89" t="s">
        <v>41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</row>
    <row r="33" spans="1:16" ht="29.25" customHeight="1">
      <c r="A33" s="90" t="s">
        <v>10</v>
      </c>
      <c r="B33" s="91"/>
      <c r="C33" s="91"/>
      <c r="D33" s="69" t="s">
        <v>18</v>
      </c>
      <c r="E33" s="69"/>
      <c r="F33" s="69"/>
      <c r="G33" s="69"/>
      <c r="H33" s="69"/>
      <c r="I33" s="55" t="s">
        <v>44</v>
      </c>
      <c r="J33" s="55"/>
      <c r="K33" s="55"/>
      <c r="L33" s="55"/>
      <c r="M33" s="55"/>
      <c r="N33" s="55"/>
      <c r="O33" s="55"/>
      <c r="P33" s="56"/>
    </row>
    <row r="34" spans="1:16" ht="45.75" customHeight="1">
      <c r="A34" s="92"/>
      <c r="B34" s="93"/>
      <c r="C34" s="93"/>
      <c r="D34" s="70"/>
      <c r="E34" s="70"/>
      <c r="F34" s="70"/>
      <c r="G34" s="70"/>
      <c r="H34" s="70"/>
      <c r="I34" s="74" t="s">
        <v>35</v>
      </c>
      <c r="J34" s="62" t="s">
        <v>45</v>
      </c>
      <c r="K34" s="62"/>
      <c r="L34" s="62"/>
      <c r="M34" s="62"/>
      <c r="N34" s="62"/>
      <c r="O34" s="62" t="s">
        <v>43</v>
      </c>
      <c r="P34" s="66" t="s">
        <v>4</v>
      </c>
    </row>
    <row r="35" spans="1:16" ht="126" customHeight="1">
      <c r="A35" s="92"/>
      <c r="B35" s="93"/>
      <c r="C35" s="93"/>
      <c r="D35" s="35" t="s">
        <v>5</v>
      </c>
      <c r="E35" s="35" t="s">
        <v>6</v>
      </c>
      <c r="F35" s="35" t="s">
        <v>7</v>
      </c>
      <c r="G35" s="35" t="s">
        <v>8</v>
      </c>
      <c r="H35" s="35" t="s">
        <v>9</v>
      </c>
      <c r="I35" s="74"/>
      <c r="J35" s="1" t="s">
        <v>5</v>
      </c>
      <c r="K35" s="1" t="s">
        <v>6</v>
      </c>
      <c r="L35" s="1" t="s">
        <v>7</v>
      </c>
      <c r="M35" s="1" t="s">
        <v>8</v>
      </c>
      <c r="N35" s="1" t="s">
        <v>9</v>
      </c>
      <c r="O35" s="62"/>
      <c r="P35" s="66"/>
    </row>
    <row r="36" spans="1:16" ht="12.75">
      <c r="A36" s="95" t="s">
        <v>0</v>
      </c>
      <c r="B36" s="96"/>
      <c r="C36" s="96"/>
      <c r="D36" s="42">
        <f aca="true" t="shared" si="3" ref="D36:H37">$I36+J36+$O36+$P36</f>
        <v>829.98</v>
      </c>
      <c r="E36" s="42">
        <f t="shared" si="3"/>
        <v>829.98</v>
      </c>
      <c r="F36" s="42">
        <f t="shared" si="3"/>
        <v>829.98</v>
      </c>
      <c r="G36" s="42">
        <f t="shared" si="3"/>
        <v>829.98</v>
      </c>
      <c r="H36" s="42">
        <f t="shared" si="3"/>
        <v>829.98</v>
      </c>
      <c r="I36" s="44">
        <f>I29</f>
        <v>766.48</v>
      </c>
      <c r="J36" s="42"/>
      <c r="K36" s="42"/>
      <c r="L36" s="42"/>
      <c r="M36" s="42"/>
      <c r="N36" s="42"/>
      <c r="O36" s="44">
        <f>ROUND(0.776+0.267+1.453,2)</f>
        <v>2.5</v>
      </c>
      <c r="P36" s="48">
        <v>61</v>
      </c>
    </row>
    <row r="37" spans="1:16" ht="13.5" thickBot="1">
      <c r="A37" s="87" t="s">
        <v>1</v>
      </c>
      <c r="B37" s="88"/>
      <c r="C37" s="88"/>
      <c r="D37" s="45">
        <f t="shared" si="3"/>
        <v>2058.9700000000003</v>
      </c>
      <c r="E37" s="45">
        <f t="shared" si="3"/>
        <v>2058.9700000000003</v>
      </c>
      <c r="F37" s="45">
        <f t="shared" si="3"/>
        <v>2058.9700000000003</v>
      </c>
      <c r="G37" s="45">
        <f t="shared" si="3"/>
        <v>2058.9700000000003</v>
      </c>
      <c r="H37" s="45">
        <f t="shared" si="3"/>
        <v>2058.9700000000003</v>
      </c>
      <c r="I37" s="47">
        <f>I30</f>
        <v>1995.47</v>
      </c>
      <c r="J37" s="45"/>
      <c r="K37" s="45"/>
      <c r="L37" s="45"/>
      <c r="M37" s="45"/>
      <c r="N37" s="45"/>
      <c r="O37" s="47">
        <f>ROUND(0.776+0.267+1.453,2)</f>
        <v>2.5</v>
      </c>
      <c r="P37" s="49">
        <v>61</v>
      </c>
    </row>
  </sheetData>
  <sheetProtection/>
  <mergeCells count="46">
    <mergeCell ref="A4:P4"/>
    <mergeCell ref="A5:H5"/>
    <mergeCell ref="A12:C12"/>
    <mergeCell ref="A36:C36"/>
    <mergeCell ref="A20:C20"/>
    <mergeCell ref="A21:C21"/>
    <mergeCell ref="O27:O28"/>
    <mergeCell ref="A29:C29"/>
    <mergeCell ref="A13:C13"/>
    <mergeCell ref="A7:P7"/>
    <mergeCell ref="A8:P8"/>
    <mergeCell ref="A9:C11"/>
    <mergeCell ref="D9:H10"/>
    <mergeCell ref="J10:N10"/>
    <mergeCell ref="O10:O11"/>
    <mergeCell ref="P10:P11"/>
    <mergeCell ref="A14:C14"/>
    <mergeCell ref="A16:P16"/>
    <mergeCell ref="A17:C19"/>
    <mergeCell ref="D17:H18"/>
    <mergeCell ref="J18:N18"/>
    <mergeCell ref="O18:O19"/>
    <mergeCell ref="P18:P19"/>
    <mergeCell ref="A22:C22"/>
    <mergeCell ref="A24:P24"/>
    <mergeCell ref="A25:P25"/>
    <mergeCell ref="A26:C28"/>
    <mergeCell ref="D26:H27"/>
    <mergeCell ref="J27:N27"/>
    <mergeCell ref="P27:P28"/>
    <mergeCell ref="A33:C35"/>
    <mergeCell ref="D33:H34"/>
    <mergeCell ref="J34:N34"/>
    <mergeCell ref="I34:I35"/>
    <mergeCell ref="O34:O35"/>
    <mergeCell ref="P34:P35"/>
    <mergeCell ref="A37:C37"/>
    <mergeCell ref="I9:P9"/>
    <mergeCell ref="I10:I11"/>
    <mergeCell ref="I17:P17"/>
    <mergeCell ref="I18:I19"/>
    <mergeCell ref="I26:P26"/>
    <mergeCell ref="I27:I28"/>
    <mergeCell ref="I33:P33"/>
    <mergeCell ref="A30:C30"/>
    <mergeCell ref="A32:P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5.8515625" style="30" customWidth="1"/>
    <col min="2" max="2" width="12.140625" style="30" bestFit="1" customWidth="1"/>
    <col min="3" max="3" width="37.28125" style="30" bestFit="1" customWidth="1"/>
    <col min="4" max="4" width="12.00390625" style="30" bestFit="1" customWidth="1"/>
    <col min="5" max="5" width="16.421875" style="30" bestFit="1" customWidth="1"/>
    <col min="6" max="6" width="27.421875" style="30" customWidth="1"/>
    <col min="7" max="16384" width="9.140625" style="30" customWidth="1"/>
  </cols>
  <sheetData>
    <row r="1" spans="1:6" s="24" customFormat="1" ht="63.75" customHeight="1">
      <c r="A1" s="97" t="s">
        <v>25</v>
      </c>
      <c r="B1" s="97"/>
      <c r="C1" s="97"/>
      <c r="D1" s="97"/>
      <c r="E1" s="97"/>
      <c r="F1" s="97"/>
    </row>
    <row r="2" spans="1:6" s="26" customFormat="1" ht="93.75" customHeight="1">
      <c r="A2" s="25" t="s">
        <v>26</v>
      </c>
      <c r="B2" s="25" t="s">
        <v>27</v>
      </c>
      <c r="C2" s="25" t="s">
        <v>28</v>
      </c>
      <c r="D2" s="25" t="s">
        <v>29</v>
      </c>
      <c r="E2" s="25" t="s">
        <v>30</v>
      </c>
      <c r="F2" s="25" t="s">
        <v>31</v>
      </c>
    </row>
    <row r="3" spans="1:6" ht="12.75">
      <c r="A3" s="27" t="s">
        <v>3</v>
      </c>
      <c r="B3" s="27" t="s">
        <v>2</v>
      </c>
      <c r="C3" s="27" t="s">
        <v>23</v>
      </c>
      <c r="D3" s="28">
        <v>832.2421999999999</v>
      </c>
      <c r="E3" s="28">
        <v>212658.2265397574</v>
      </c>
      <c r="F3" s="29">
        <f>D3+12/5750*E3</f>
        <v>1276.050672778624</v>
      </c>
    </row>
    <row r="5" spans="1:5" ht="12.75">
      <c r="A5" s="98" t="s">
        <v>32</v>
      </c>
      <c r="B5" s="98"/>
      <c r="C5" s="98"/>
      <c r="D5" s="98"/>
      <c r="E5" s="98"/>
    </row>
    <row r="6" spans="1:5" ht="12.75">
      <c r="A6" s="98" t="s">
        <v>33</v>
      </c>
      <c r="B6" s="98"/>
      <c r="C6" s="98"/>
      <c r="D6" s="98"/>
      <c r="E6" s="98"/>
    </row>
    <row r="7" ht="12.75">
      <c r="A7" s="31" t="s">
        <v>34</v>
      </c>
    </row>
  </sheetData>
  <sheetProtection/>
  <mergeCells count="3">
    <mergeCell ref="A1:F1"/>
    <mergeCell ref="A5:E5"/>
    <mergeCell ref="A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>Интегр. цены, интервал. цены и объемы в одном файле - ГТП (по диапазонам)
c Признаком расчета почасовой цены</dc:description>
  <cp:lastModifiedBy>Грень Татьяна Владимировна</cp:lastModifiedBy>
  <cp:lastPrinted>2012-08-02T06:34:52Z</cp:lastPrinted>
  <dcterms:created xsi:type="dcterms:W3CDTF">2011-02-14T10:57:00Z</dcterms:created>
  <dcterms:modified xsi:type="dcterms:W3CDTF">2012-10-01T10:56:16Z</dcterms:modified>
  <cp:category/>
  <cp:version/>
  <cp:contentType/>
  <cp:contentStatus/>
</cp:coreProperties>
</file>